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C:\Users\Rinji-02\Desktop\"/>
    </mc:Choice>
  </mc:AlternateContent>
  <xr:revisionPtr revIDLastSave="0" documentId="13_ncr:1_{BD6A6C06-7FEE-4D74-89BC-5AC08F17FC04}" xr6:coauthVersionLast="47" xr6:coauthVersionMax="47" xr10:uidLastSave="{00000000-0000-0000-0000-000000000000}"/>
  <bookViews>
    <workbookView xWindow="-120" yWindow="-120" windowWidth="27930" windowHeight="16440" activeTab="1" xr2:uid="{00000000-000D-0000-FFFF-FFFF00000000}"/>
  </bookViews>
  <sheets>
    <sheet name="簡易見積" sheetId="10" r:id="rId1"/>
    <sheet name="Sheet2" sheetId="2" r:id="rId2"/>
    <sheet name="Sheet3" sheetId="4" r:id="rId3"/>
  </sheets>
  <definedNames>
    <definedName name="_xlnm._FilterDatabase" localSheetId="2" hidden="1">Sheet3!$A$1:$A$196</definedName>
    <definedName name="_xlnm.Print_Area" localSheetId="0">簡易見積!$B$1:$M$55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10" l="1"/>
  <c r="J19" i="10" l="1"/>
  <c r="J25" i="10"/>
  <c r="J24" i="10"/>
  <c r="J23" i="10"/>
  <c r="J22" i="10"/>
  <c r="J21" i="10"/>
  <c r="J20" i="10"/>
  <c r="J18" i="10"/>
  <c r="K46" i="10" l="1"/>
  <c r="L46" i="10" s="1"/>
  <c r="K45" i="10"/>
  <c r="L45" i="10" s="1"/>
  <c r="F33" i="10"/>
  <c r="F34" i="10"/>
  <c r="F35" i="10"/>
  <c r="F36" i="10"/>
  <c r="F37" i="10"/>
  <c r="F38" i="10"/>
  <c r="F39" i="10"/>
  <c r="F40" i="10"/>
  <c r="F41" i="10"/>
  <c r="F42" i="10"/>
  <c r="F43" i="10"/>
  <c r="F44" i="10"/>
  <c r="F45" i="10"/>
  <c r="F46" i="10"/>
  <c r="F47" i="10"/>
  <c r="F48" i="10"/>
  <c r="F49" i="10"/>
  <c r="F32" i="10"/>
  <c r="D299" i="4"/>
  <c r="M299" i="4" s="1"/>
  <c r="M298" i="4" s="1"/>
  <c r="N297" i="4"/>
  <c r="O297" i="4" s="1"/>
  <c r="I297" i="4"/>
  <c r="J297" i="4" s="1"/>
  <c r="D296" i="4"/>
  <c r="M296" i="4" s="1"/>
  <c r="M295" i="4" s="1"/>
  <c r="N294" i="4"/>
  <c r="O294" i="4" s="1"/>
  <c r="I294" i="4"/>
  <c r="J294" i="4" s="1"/>
  <c r="F294" i="4"/>
  <c r="G294" i="4" s="1"/>
  <c r="G293" i="4" s="1"/>
  <c r="G292" i="4" s="1"/>
  <c r="D293" i="4"/>
  <c r="D291" i="4"/>
  <c r="D289" i="4"/>
  <c r="A289" i="4"/>
  <c r="A290" i="4" s="1"/>
  <c r="D288" i="4"/>
  <c r="C288" i="4"/>
  <c r="D286" i="4"/>
  <c r="N287" i="4" s="1"/>
  <c r="N284" i="4"/>
  <c r="I284" i="4"/>
  <c r="J284" i="4" s="1"/>
  <c r="D283" i="4"/>
  <c r="N281" i="4"/>
  <c r="O281" i="4" s="1"/>
  <c r="I281" i="4"/>
  <c r="J281" i="4" s="1"/>
  <c r="J280" i="4" s="1"/>
  <c r="J279" i="4" s="1"/>
  <c r="F281" i="4"/>
  <c r="D280" i="4"/>
  <c r="M280" i="4" s="1"/>
  <c r="M279" i="4" s="1"/>
  <c r="D278" i="4"/>
  <c r="D276" i="4"/>
  <c r="A276" i="4"/>
  <c r="C276" i="4" s="1"/>
  <c r="D275" i="4"/>
  <c r="C275" i="4"/>
  <c r="D273" i="4"/>
  <c r="M273" i="4" s="1"/>
  <c r="M272" i="4" s="1"/>
  <c r="N271" i="4"/>
  <c r="O271" i="4" s="1"/>
  <c r="I271" i="4"/>
  <c r="J271" i="4" s="1"/>
  <c r="D270" i="4"/>
  <c r="M270" i="4" s="1"/>
  <c r="M269" i="4" s="1"/>
  <c r="N268" i="4"/>
  <c r="O268" i="4" s="1"/>
  <c r="I268" i="4"/>
  <c r="J268" i="4" s="1"/>
  <c r="F268" i="4"/>
  <c r="G268" i="4" s="1"/>
  <c r="D267" i="4"/>
  <c r="D265" i="4"/>
  <c r="D263" i="4"/>
  <c r="A263" i="4"/>
  <c r="A264" i="4" s="1"/>
  <c r="D262" i="4"/>
  <c r="C262" i="4"/>
  <c r="D260" i="4"/>
  <c r="M260" i="4" s="1"/>
  <c r="M259" i="4" s="1"/>
  <c r="N258" i="4"/>
  <c r="I258" i="4"/>
  <c r="J258" i="4" s="1"/>
  <c r="D257" i="4"/>
  <c r="M257" i="4" s="1"/>
  <c r="M256" i="4" s="1"/>
  <c r="N255" i="4"/>
  <c r="O255" i="4" s="1"/>
  <c r="I255" i="4"/>
  <c r="J255" i="4" s="1"/>
  <c r="F255" i="4"/>
  <c r="G255" i="4" s="1"/>
  <c r="D254" i="4"/>
  <c r="E254" i="4" s="1"/>
  <c r="E253" i="4" s="1"/>
  <c r="D252" i="4"/>
  <c r="D250" i="4"/>
  <c r="A250" i="4"/>
  <c r="C250" i="4" s="1"/>
  <c r="D249" i="4"/>
  <c r="C249" i="4"/>
  <c r="K49" i="10"/>
  <c r="L49" i="10" s="1"/>
  <c r="K48" i="10"/>
  <c r="L48" i="10" s="1"/>
  <c r="K47" i="10"/>
  <c r="L47" i="10" s="1"/>
  <c r="K44" i="10"/>
  <c r="L44" i="10" s="1"/>
  <c r="K43" i="10"/>
  <c r="L43" i="10" s="1"/>
  <c r="K42" i="10"/>
  <c r="L42" i="10" s="1"/>
  <c r="K41" i="10"/>
  <c r="L41" i="10" s="1"/>
  <c r="K40" i="10"/>
  <c r="L40" i="10" s="1"/>
  <c r="K39" i="10"/>
  <c r="L39" i="10" s="1"/>
  <c r="K38" i="10"/>
  <c r="L38" i="10" s="1"/>
  <c r="K37" i="10"/>
  <c r="L37" i="10" s="1"/>
  <c r="K36" i="10"/>
  <c r="L36" i="10" s="1"/>
  <c r="K35" i="10"/>
  <c r="L35" i="10" s="1"/>
  <c r="K34" i="10"/>
  <c r="K33" i="10"/>
  <c r="L33" i="10" s="1"/>
  <c r="K32" i="10"/>
  <c r="N274" i="4" l="1"/>
  <c r="O274" i="4" s="1"/>
  <c r="I257" i="4"/>
  <c r="I256" i="4" s="1"/>
  <c r="J278" i="4"/>
  <c r="J277" i="4" s="1"/>
  <c r="J276" i="4" s="1"/>
  <c r="J275" i="4" s="1"/>
  <c r="G254" i="4"/>
  <c r="G253" i="4" s="1"/>
  <c r="G252" i="4" s="1"/>
  <c r="G251" i="4" s="1"/>
  <c r="G250" i="4" s="1"/>
  <c r="G249" i="4" s="1"/>
  <c r="J283" i="4"/>
  <c r="J282" i="4" s="1"/>
  <c r="I293" i="4"/>
  <c r="I292" i="4" s="1"/>
  <c r="I291" i="4" s="1"/>
  <c r="I290" i="4" s="1"/>
  <c r="I289" i="4" s="1"/>
  <c r="I288" i="4" s="1"/>
  <c r="J270" i="4"/>
  <c r="J269" i="4" s="1"/>
  <c r="N283" i="4"/>
  <c r="N282" i="4" s="1"/>
  <c r="M293" i="4"/>
  <c r="M292" i="4" s="1"/>
  <c r="M291" i="4" s="1"/>
  <c r="M290" i="4" s="1"/>
  <c r="M289" i="4" s="1"/>
  <c r="M288" i="4" s="1"/>
  <c r="N300" i="4"/>
  <c r="O300" i="4" s="1"/>
  <c r="P300" i="4" s="1"/>
  <c r="Q300" i="4" s="1"/>
  <c r="R300" i="4" s="1"/>
  <c r="S300" i="4" s="1"/>
  <c r="H257" i="4"/>
  <c r="H256" i="4" s="1"/>
  <c r="G291" i="4"/>
  <c r="G290" i="4" s="1"/>
  <c r="G289" i="4" s="1"/>
  <c r="G288" i="4" s="1"/>
  <c r="F280" i="4"/>
  <c r="F279" i="4" s="1"/>
  <c r="F278" i="4" s="1"/>
  <c r="F277" i="4" s="1"/>
  <c r="F276" i="4" s="1"/>
  <c r="F275" i="4" s="1"/>
  <c r="I267" i="4"/>
  <c r="I266" i="4" s="1"/>
  <c r="I265" i="4" s="1"/>
  <c r="I264" i="4" s="1"/>
  <c r="I263" i="4" s="1"/>
  <c r="I262" i="4" s="1"/>
  <c r="F267" i="4"/>
  <c r="F266" i="4" s="1"/>
  <c r="F265" i="4" s="1"/>
  <c r="F264" i="4" s="1"/>
  <c r="F263" i="4" s="1"/>
  <c r="F262" i="4" s="1"/>
  <c r="L32" i="10"/>
  <c r="L34" i="10"/>
  <c r="E252" i="4"/>
  <c r="E251" i="4" s="1"/>
  <c r="E250" i="4" s="1"/>
  <c r="E249" i="4" s="1"/>
  <c r="H296" i="4"/>
  <c r="H295" i="4" s="1"/>
  <c r="F254" i="4"/>
  <c r="F253" i="4" s="1"/>
  <c r="F252" i="4" s="1"/>
  <c r="F251" i="4" s="1"/>
  <c r="F250" i="4" s="1"/>
  <c r="F249" i="4" s="1"/>
  <c r="J257" i="4"/>
  <c r="J256" i="4" s="1"/>
  <c r="E267" i="4"/>
  <c r="E266" i="4" s="1"/>
  <c r="E265" i="4" s="1"/>
  <c r="E264" i="4" s="1"/>
  <c r="E263" i="4" s="1"/>
  <c r="E262" i="4" s="1"/>
  <c r="G267" i="4"/>
  <c r="G266" i="4" s="1"/>
  <c r="G265" i="4" s="1"/>
  <c r="G264" i="4" s="1"/>
  <c r="G263" i="4" s="1"/>
  <c r="G262" i="4" s="1"/>
  <c r="H270" i="4"/>
  <c r="H269" i="4" s="1"/>
  <c r="M278" i="4"/>
  <c r="M277" i="4" s="1"/>
  <c r="M276" i="4" s="1"/>
  <c r="M275" i="4" s="1"/>
  <c r="E293" i="4"/>
  <c r="E292" i="4" s="1"/>
  <c r="E291" i="4" s="1"/>
  <c r="E290" i="4" s="1"/>
  <c r="E289" i="4" s="1"/>
  <c r="E288" i="4" s="1"/>
  <c r="J293" i="4"/>
  <c r="J292" i="4" s="1"/>
  <c r="J291" i="4" s="1"/>
  <c r="J290" i="4" s="1"/>
  <c r="J289" i="4" s="1"/>
  <c r="J288" i="4" s="1"/>
  <c r="N296" i="4"/>
  <c r="N295" i="4" s="1"/>
  <c r="J254" i="4"/>
  <c r="J253" i="4" s="1"/>
  <c r="J252" i="4" s="1"/>
  <c r="J251" i="4" s="1"/>
  <c r="J250" i="4" s="1"/>
  <c r="J249" i="4" s="1"/>
  <c r="N261" i="4"/>
  <c r="O261" i="4" s="1"/>
  <c r="P261" i="4" s="1"/>
  <c r="Q261" i="4" s="1"/>
  <c r="R261" i="4" s="1"/>
  <c r="S261" i="4" s="1"/>
  <c r="M267" i="4"/>
  <c r="M266" i="4" s="1"/>
  <c r="M265" i="4" s="1"/>
  <c r="M264" i="4" s="1"/>
  <c r="M263" i="4" s="1"/>
  <c r="M262" i="4" s="1"/>
  <c r="M254" i="4"/>
  <c r="M253" i="4" s="1"/>
  <c r="M252" i="4" s="1"/>
  <c r="M251" i="4" s="1"/>
  <c r="M250" i="4" s="1"/>
  <c r="M249" i="4" s="1"/>
  <c r="N257" i="4"/>
  <c r="N256" i="4" s="1"/>
  <c r="J267" i="4"/>
  <c r="J266" i="4" s="1"/>
  <c r="J265" i="4" s="1"/>
  <c r="J264" i="4" s="1"/>
  <c r="J263" i="4" s="1"/>
  <c r="J262" i="4" s="1"/>
  <c r="N270" i="4"/>
  <c r="N269" i="4" s="1"/>
  <c r="J296" i="4"/>
  <c r="J295" i="4" s="1"/>
  <c r="I283" i="4"/>
  <c r="I282" i="4" s="1"/>
  <c r="O284" i="4"/>
  <c r="O283" i="4" s="1"/>
  <c r="P283" i="4" s="1"/>
  <c r="Q283" i="4" s="1"/>
  <c r="R283" i="4" s="1"/>
  <c r="S283" i="4" s="1"/>
  <c r="P294" i="4"/>
  <c r="Q294" i="4" s="1"/>
  <c r="R294" i="4" s="1"/>
  <c r="S294" i="4" s="1"/>
  <c r="O293" i="4"/>
  <c r="N293" i="4"/>
  <c r="N292" i="4" s="1"/>
  <c r="N291" i="4" s="1"/>
  <c r="N290" i="4" s="1"/>
  <c r="N289" i="4" s="1"/>
  <c r="N288" i="4" s="1"/>
  <c r="F293" i="4"/>
  <c r="F292" i="4" s="1"/>
  <c r="F291" i="4" s="1"/>
  <c r="F290" i="4" s="1"/>
  <c r="F289" i="4" s="1"/>
  <c r="F288" i="4" s="1"/>
  <c r="P268" i="4"/>
  <c r="Q268" i="4" s="1"/>
  <c r="R268" i="4" s="1"/>
  <c r="S268" i="4" s="1"/>
  <c r="O267" i="4"/>
  <c r="N267" i="4"/>
  <c r="N266" i="4" s="1"/>
  <c r="N265" i="4" s="1"/>
  <c r="N264" i="4" s="1"/>
  <c r="N263" i="4" s="1"/>
  <c r="N262" i="4" s="1"/>
  <c r="C289" i="4"/>
  <c r="C263" i="4"/>
  <c r="A291" i="4"/>
  <c r="C290" i="4"/>
  <c r="O296" i="4"/>
  <c r="P297" i="4"/>
  <c r="Q297" i="4" s="1"/>
  <c r="R297" i="4" s="1"/>
  <c r="S297" i="4" s="1"/>
  <c r="H293" i="4"/>
  <c r="H292" i="4" s="1"/>
  <c r="H291" i="4" s="1"/>
  <c r="H290" i="4" s="1"/>
  <c r="H289" i="4" s="1"/>
  <c r="H288" i="4" s="1"/>
  <c r="I296" i="4"/>
  <c r="I295" i="4" s="1"/>
  <c r="O287" i="4"/>
  <c r="N286" i="4"/>
  <c r="N285" i="4" s="1"/>
  <c r="P281" i="4"/>
  <c r="Q281" i="4" s="1"/>
  <c r="R281" i="4" s="1"/>
  <c r="S281" i="4" s="1"/>
  <c r="O280" i="4"/>
  <c r="A277" i="4"/>
  <c r="H280" i="4"/>
  <c r="H279" i="4" s="1"/>
  <c r="H278" i="4" s="1"/>
  <c r="H277" i="4" s="1"/>
  <c r="H276" i="4" s="1"/>
  <c r="H275" i="4" s="1"/>
  <c r="N280" i="4"/>
  <c r="N279" i="4" s="1"/>
  <c r="N278" i="4" s="1"/>
  <c r="N277" i="4" s="1"/>
  <c r="N276" i="4" s="1"/>
  <c r="N275" i="4" s="1"/>
  <c r="M283" i="4"/>
  <c r="M282" i="4" s="1"/>
  <c r="E280" i="4"/>
  <c r="E279" i="4" s="1"/>
  <c r="E278" i="4" s="1"/>
  <c r="E277" i="4" s="1"/>
  <c r="E276" i="4" s="1"/>
  <c r="E275" i="4" s="1"/>
  <c r="I280" i="4"/>
  <c r="I279" i="4" s="1"/>
  <c r="I278" i="4" s="1"/>
  <c r="I277" i="4" s="1"/>
  <c r="I276" i="4" s="1"/>
  <c r="I275" i="4" s="1"/>
  <c r="G281" i="4"/>
  <c r="G280" i="4" s="1"/>
  <c r="G279" i="4" s="1"/>
  <c r="G278" i="4" s="1"/>
  <c r="G277" i="4" s="1"/>
  <c r="G276" i="4" s="1"/>
  <c r="G275" i="4" s="1"/>
  <c r="H283" i="4"/>
  <c r="H282" i="4" s="1"/>
  <c r="M286" i="4"/>
  <c r="M285" i="4" s="1"/>
  <c r="O273" i="4"/>
  <c r="P274" i="4"/>
  <c r="Q274" i="4" s="1"/>
  <c r="R274" i="4" s="1"/>
  <c r="S274" i="4" s="1"/>
  <c r="A265" i="4"/>
  <c r="C264" i="4"/>
  <c r="O270" i="4"/>
  <c r="P271" i="4"/>
  <c r="Q271" i="4" s="1"/>
  <c r="R271" i="4" s="1"/>
  <c r="S271" i="4" s="1"/>
  <c r="N273" i="4"/>
  <c r="N272" i="4" s="1"/>
  <c r="H267" i="4"/>
  <c r="H266" i="4" s="1"/>
  <c r="H265" i="4" s="1"/>
  <c r="H264" i="4" s="1"/>
  <c r="H263" i="4" s="1"/>
  <c r="H262" i="4" s="1"/>
  <c r="I270" i="4"/>
  <c r="I269" i="4" s="1"/>
  <c r="O254" i="4"/>
  <c r="P255" i="4"/>
  <c r="Q255" i="4" s="1"/>
  <c r="R255" i="4" s="1"/>
  <c r="S255" i="4" s="1"/>
  <c r="O260" i="4"/>
  <c r="A251" i="4"/>
  <c r="H254" i="4"/>
  <c r="H253" i="4" s="1"/>
  <c r="H252" i="4" s="1"/>
  <c r="H251" i="4" s="1"/>
  <c r="H250" i="4" s="1"/>
  <c r="H249" i="4" s="1"/>
  <c r="N254" i="4"/>
  <c r="N253" i="4" s="1"/>
  <c r="N252" i="4" s="1"/>
  <c r="N251" i="4" s="1"/>
  <c r="N250" i="4" s="1"/>
  <c r="N249" i="4" s="1"/>
  <c r="O258" i="4"/>
  <c r="I254" i="4"/>
  <c r="I253" i="4" s="1"/>
  <c r="I252" i="4" s="1"/>
  <c r="I251" i="4" s="1"/>
  <c r="I250" i="4" s="1"/>
  <c r="I249" i="4" s="1"/>
  <c r="N260" i="4"/>
  <c r="N259" i="4" s="1"/>
  <c r="P284" i="4" l="1"/>
  <c r="Q284" i="4" s="1"/>
  <c r="R284" i="4" s="1"/>
  <c r="S284" i="4" s="1"/>
  <c r="O299" i="4"/>
  <c r="N299" i="4"/>
  <c r="N298" i="4" s="1"/>
  <c r="L51" i="10"/>
  <c r="O282" i="4"/>
  <c r="P282" i="4" s="1"/>
  <c r="Q282" i="4" s="1"/>
  <c r="R282" i="4" s="1"/>
  <c r="S282" i="4" s="1"/>
  <c r="P293" i="4"/>
  <c r="Q293" i="4" s="1"/>
  <c r="R293" i="4" s="1"/>
  <c r="S293" i="4" s="1"/>
  <c r="O292" i="4"/>
  <c r="P267" i="4"/>
  <c r="Q267" i="4" s="1"/>
  <c r="R267" i="4" s="1"/>
  <c r="S267" i="4" s="1"/>
  <c r="O266" i="4"/>
  <c r="P296" i="4"/>
  <c r="Q296" i="4" s="1"/>
  <c r="R296" i="4" s="1"/>
  <c r="S296" i="4" s="1"/>
  <c r="O295" i="4"/>
  <c r="P295" i="4" s="1"/>
  <c r="Q295" i="4" s="1"/>
  <c r="R295" i="4" s="1"/>
  <c r="S295" i="4" s="1"/>
  <c r="P299" i="4"/>
  <c r="Q299" i="4" s="1"/>
  <c r="R299" i="4" s="1"/>
  <c r="S299" i="4" s="1"/>
  <c r="O298" i="4"/>
  <c r="P298" i="4" s="1"/>
  <c r="Q298" i="4" s="1"/>
  <c r="R298" i="4" s="1"/>
  <c r="S298" i="4" s="1"/>
  <c r="A292" i="4"/>
  <c r="C291" i="4"/>
  <c r="A278" i="4"/>
  <c r="C277" i="4"/>
  <c r="O286" i="4"/>
  <c r="P287" i="4"/>
  <c r="Q287" i="4" s="1"/>
  <c r="R287" i="4" s="1"/>
  <c r="S287" i="4" s="1"/>
  <c r="P280" i="4"/>
  <c r="Q280" i="4" s="1"/>
  <c r="R280" i="4" s="1"/>
  <c r="S280" i="4" s="1"/>
  <c r="O279" i="4"/>
  <c r="A266" i="4"/>
  <c r="C265" i="4"/>
  <c r="P270" i="4"/>
  <c r="Q270" i="4" s="1"/>
  <c r="R270" i="4" s="1"/>
  <c r="S270" i="4" s="1"/>
  <c r="O269" i="4"/>
  <c r="P269" i="4" s="1"/>
  <c r="Q269" i="4" s="1"/>
  <c r="R269" i="4" s="1"/>
  <c r="S269" i="4" s="1"/>
  <c r="P273" i="4"/>
  <c r="Q273" i="4" s="1"/>
  <c r="R273" i="4" s="1"/>
  <c r="S273" i="4" s="1"/>
  <c r="O272" i="4"/>
  <c r="P272" i="4" s="1"/>
  <c r="Q272" i="4" s="1"/>
  <c r="R272" i="4" s="1"/>
  <c r="S272" i="4" s="1"/>
  <c r="P258" i="4"/>
  <c r="Q258" i="4" s="1"/>
  <c r="R258" i="4" s="1"/>
  <c r="S258" i="4" s="1"/>
  <c r="O257" i="4"/>
  <c r="O259" i="4"/>
  <c r="P259" i="4" s="1"/>
  <c r="Q259" i="4" s="1"/>
  <c r="R259" i="4" s="1"/>
  <c r="S259" i="4" s="1"/>
  <c r="P260" i="4"/>
  <c r="Q260" i="4" s="1"/>
  <c r="R260" i="4" s="1"/>
  <c r="S260" i="4" s="1"/>
  <c r="C251" i="4"/>
  <c r="A252" i="4"/>
  <c r="P254" i="4"/>
  <c r="Q254" i="4" s="1"/>
  <c r="R254" i="4" s="1"/>
  <c r="S254" i="4" s="1"/>
  <c r="O253" i="4"/>
  <c r="H18" i="10"/>
  <c r="H19" i="10"/>
  <c r="H20" i="10"/>
  <c r="H21" i="10"/>
  <c r="H22" i="10"/>
  <c r="H23" i="10"/>
  <c r="H24" i="10"/>
  <c r="H25" i="10"/>
  <c r="H17" i="10"/>
  <c r="P292" i="4" l="1"/>
  <c r="Q292" i="4" s="1"/>
  <c r="R292" i="4" s="1"/>
  <c r="S292" i="4" s="1"/>
  <c r="O291" i="4"/>
  <c r="P266" i="4"/>
  <c r="Q266" i="4" s="1"/>
  <c r="R266" i="4" s="1"/>
  <c r="S266" i="4" s="1"/>
  <c r="O265" i="4"/>
  <c r="A293" i="4"/>
  <c r="C292" i="4"/>
  <c r="O285" i="4"/>
  <c r="P285" i="4" s="1"/>
  <c r="Q285" i="4" s="1"/>
  <c r="R285" i="4" s="1"/>
  <c r="S285" i="4" s="1"/>
  <c r="P286" i="4"/>
  <c r="Q286" i="4" s="1"/>
  <c r="R286" i="4" s="1"/>
  <c r="S286" i="4" s="1"/>
  <c r="P279" i="4"/>
  <c r="Q279" i="4" s="1"/>
  <c r="R279" i="4" s="1"/>
  <c r="S279" i="4" s="1"/>
  <c r="O278" i="4"/>
  <c r="A279" i="4"/>
  <c r="C278" i="4"/>
  <c r="C266" i="4"/>
  <c r="A267" i="4"/>
  <c r="C252" i="4"/>
  <c r="A253" i="4"/>
  <c r="P257" i="4"/>
  <c r="Q257" i="4" s="1"/>
  <c r="R257" i="4" s="1"/>
  <c r="S257" i="4" s="1"/>
  <c r="O256" i="4"/>
  <c r="P256" i="4" s="1"/>
  <c r="Q256" i="4" s="1"/>
  <c r="R256" i="4" s="1"/>
  <c r="S256" i="4" s="1"/>
  <c r="P253" i="4"/>
  <c r="Q253" i="4" s="1"/>
  <c r="R253" i="4" s="1"/>
  <c r="S253" i="4" s="1"/>
  <c r="O252" i="4"/>
  <c r="P291" i="4" l="1"/>
  <c r="Q291" i="4" s="1"/>
  <c r="R291" i="4" s="1"/>
  <c r="S291" i="4" s="1"/>
  <c r="O290" i="4"/>
  <c r="O264" i="4"/>
  <c r="P265" i="4"/>
  <c r="Q265" i="4" s="1"/>
  <c r="R265" i="4" s="1"/>
  <c r="S265" i="4" s="1"/>
  <c r="C293" i="4"/>
  <c r="A294" i="4"/>
  <c r="A280" i="4"/>
  <c r="C279" i="4"/>
  <c r="P278" i="4"/>
  <c r="Q278" i="4" s="1"/>
  <c r="R278" i="4" s="1"/>
  <c r="S278" i="4" s="1"/>
  <c r="O277" i="4"/>
  <c r="C267" i="4"/>
  <c r="A268" i="4"/>
  <c r="P252" i="4"/>
  <c r="Q252" i="4" s="1"/>
  <c r="R252" i="4" s="1"/>
  <c r="S252" i="4" s="1"/>
  <c r="O251" i="4"/>
  <c r="A254" i="4"/>
  <c r="C253" i="4"/>
  <c r="N21" i="4"/>
  <c r="O289" i="4" l="1"/>
  <c r="P290" i="4"/>
  <c r="Q290" i="4" s="1"/>
  <c r="R290" i="4" s="1"/>
  <c r="S290" i="4" s="1"/>
  <c r="P264" i="4"/>
  <c r="Q264" i="4" s="1"/>
  <c r="R264" i="4" s="1"/>
  <c r="S264" i="4" s="1"/>
  <c r="O263" i="4"/>
  <c r="C294" i="4"/>
  <c r="A295" i="4"/>
  <c r="C280" i="4"/>
  <c r="A281" i="4"/>
  <c r="P277" i="4"/>
  <c r="Q277" i="4" s="1"/>
  <c r="R277" i="4" s="1"/>
  <c r="S277" i="4" s="1"/>
  <c r="O276" i="4"/>
  <c r="C268" i="4"/>
  <c r="A269" i="4"/>
  <c r="P251" i="4"/>
  <c r="Q251" i="4" s="1"/>
  <c r="R251" i="4" s="1"/>
  <c r="S251" i="4" s="1"/>
  <c r="O250" i="4"/>
  <c r="C254" i="4"/>
  <c r="A255" i="4"/>
  <c r="D247" i="4"/>
  <c r="M247" i="4" s="1"/>
  <c r="M246" i="4" s="1"/>
  <c r="N245" i="4"/>
  <c r="O245" i="4" s="1"/>
  <c r="I245" i="4"/>
  <c r="J245" i="4" s="1"/>
  <c r="D244" i="4"/>
  <c r="H244" i="4" s="1"/>
  <c r="H243" i="4" s="1"/>
  <c r="N242" i="4"/>
  <c r="O242" i="4" s="1"/>
  <c r="P242" i="4" s="1"/>
  <c r="Q242" i="4" s="1"/>
  <c r="R242" i="4" s="1"/>
  <c r="S242" i="4" s="1"/>
  <c r="I242" i="4"/>
  <c r="F242" i="4"/>
  <c r="G242" i="4" s="1"/>
  <c r="D241" i="4"/>
  <c r="H241" i="4" s="1"/>
  <c r="H240" i="4" s="1"/>
  <c r="D239" i="4"/>
  <c r="D237" i="4"/>
  <c r="A237" i="4"/>
  <c r="C237" i="4" s="1"/>
  <c r="D236" i="4"/>
  <c r="C236" i="4"/>
  <c r="D234" i="4"/>
  <c r="M234" i="4" s="1"/>
  <c r="M233" i="4" s="1"/>
  <c r="N232" i="4"/>
  <c r="O232" i="4" s="1"/>
  <c r="I232" i="4"/>
  <c r="D231" i="4"/>
  <c r="M231" i="4" s="1"/>
  <c r="M230" i="4" s="1"/>
  <c r="N229" i="4"/>
  <c r="O229" i="4" s="1"/>
  <c r="I229" i="4"/>
  <c r="J229" i="4" s="1"/>
  <c r="F229" i="4"/>
  <c r="G229" i="4" s="1"/>
  <c r="D228" i="4"/>
  <c r="D226" i="4"/>
  <c r="D224" i="4"/>
  <c r="A224" i="4"/>
  <c r="A225" i="4" s="1"/>
  <c r="C225" i="4" s="1"/>
  <c r="D223" i="4"/>
  <c r="C223" i="4"/>
  <c r="D221" i="4"/>
  <c r="N219" i="4"/>
  <c r="O219" i="4" s="1"/>
  <c r="I219" i="4"/>
  <c r="J219" i="4" s="1"/>
  <c r="D218" i="4"/>
  <c r="N216" i="4"/>
  <c r="O216" i="4" s="1"/>
  <c r="P216" i="4" s="1"/>
  <c r="Q216" i="4" s="1"/>
  <c r="R216" i="4" s="1"/>
  <c r="S216" i="4" s="1"/>
  <c r="I216" i="4"/>
  <c r="F216" i="4"/>
  <c r="D215" i="4"/>
  <c r="H215" i="4" s="1"/>
  <c r="H214" i="4" s="1"/>
  <c r="D213" i="4"/>
  <c r="D211" i="4"/>
  <c r="A211" i="4"/>
  <c r="C211" i="4" s="1"/>
  <c r="D210" i="4"/>
  <c r="C210" i="4"/>
  <c r="D208" i="4"/>
  <c r="N209" i="4" s="1"/>
  <c r="N208" i="4" s="1"/>
  <c r="N207" i="4" s="1"/>
  <c r="N206" i="4"/>
  <c r="O206" i="4" s="1"/>
  <c r="I206" i="4"/>
  <c r="D205" i="4"/>
  <c r="N203" i="4"/>
  <c r="O203" i="4" s="1"/>
  <c r="I203" i="4"/>
  <c r="F203" i="4"/>
  <c r="G203" i="4" s="1"/>
  <c r="D202" i="4"/>
  <c r="H202" i="4" s="1"/>
  <c r="H201" i="4" s="1"/>
  <c r="D200" i="4"/>
  <c r="D198" i="4"/>
  <c r="A198" i="4"/>
  <c r="C198" i="4" s="1"/>
  <c r="D197" i="4"/>
  <c r="C197" i="4"/>
  <c r="P232" i="4" l="1"/>
  <c r="Q232" i="4" s="1"/>
  <c r="R232" i="4" s="1"/>
  <c r="S232" i="4" s="1"/>
  <c r="P203" i="4"/>
  <c r="Q203" i="4" s="1"/>
  <c r="R203" i="4" s="1"/>
  <c r="S203" i="4" s="1"/>
  <c r="P229" i="4"/>
  <c r="Q229" i="4" s="1"/>
  <c r="R229" i="4" s="1"/>
  <c r="S229" i="4" s="1"/>
  <c r="P219" i="4"/>
  <c r="Q219" i="4" s="1"/>
  <c r="R219" i="4" s="1"/>
  <c r="S219" i="4" s="1"/>
  <c r="P289" i="4"/>
  <c r="Q289" i="4" s="1"/>
  <c r="R289" i="4" s="1"/>
  <c r="S289" i="4" s="1"/>
  <c r="O288" i="4"/>
  <c r="P288" i="4" s="1"/>
  <c r="Q288" i="4" s="1"/>
  <c r="R288" i="4" s="1"/>
  <c r="S288" i="4" s="1"/>
  <c r="O262" i="4"/>
  <c r="P262" i="4" s="1"/>
  <c r="Q262" i="4" s="1"/>
  <c r="R262" i="4" s="1"/>
  <c r="S262" i="4" s="1"/>
  <c r="P263" i="4"/>
  <c r="Q263" i="4" s="1"/>
  <c r="R263" i="4" s="1"/>
  <c r="S263" i="4" s="1"/>
  <c r="C295" i="4"/>
  <c r="A296" i="4"/>
  <c r="C281" i="4"/>
  <c r="A282" i="4"/>
  <c r="O275" i="4"/>
  <c r="P275" i="4" s="1"/>
  <c r="Q275" i="4" s="1"/>
  <c r="R275" i="4" s="1"/>
  <c r="S275" i="4" s="1"/>
  <c r="P276" i="4"/>
  <c r="Q276" i="4" s="1"/>
  <c r="R276" i="4" s="1"/>
  <c r="S276" i="4" s="1"/>
  <c r="C269" i="4"/>
  <c r="A270" i="4"/>
  <c r="P250" i="4"/>
  <c r="Q250" i="4" s="1"/>
  <c r="R250" i="4" s="1"/>
  <c r="S250" i="4" s="1"/>
  <c r="O249" i="4"/>
  <c r="P249" i="4" s="1"/>
  <c r="Q249" i="4" s="1"/>
  <c r="R249" i="4" s="1"/>
  <c r="S249" i="4" s="1"/>
  <c r="C255" i="4"/>
  <c r="A256" i="4"/>
  <c r="O205" i="4"/>
  <c r="P206" i="4"/>
  <c r="Q206" i="4" s="1"/>
  <c r="R206" i="4" s="1"/>
  <c r="S206" i="4" s="1"/>
  <c r="P245" i="4"/>
  <c r="Q245" i="4" s="1"/>
  <c r="R245" i="4" s="1"/>
  <c r="S245" i="4" s="1"/>
  <c r="N228" i="4"/>
  <c r="N227" i="4" s="1"/>
  <c r="N226" i="4" s="1"/>
  <c r="N225" i="4" s="1"/>
  <c r="N224" i="4" s="1"/>
  <c r="N223" i="4" s="1"/>
  <c r="N235" i="4"/>
  <c r="N234" i="4" s="1"/>
  <c r="N233" i="4" s="1"/>
  <c r="C224" i="4"/>
  <c r="O228" i="4"/>
  <c r="H200" i="4"/>
  <c r="H199" i="4" s="1"/>
  <c r="H198" i="4" s="1"/>
  <c r="H197" i="4" s="1"/>
  <c r="A212" i="4"/>
  <c r="A213" i="4" s="1"/>
  <c r="H239" i="4"/>
  <c r="H238" i="4" s="1"/>
  <c r="H237" i="4" s="1"/>
  <c r="H236" i="4" s="1"/>
  <c r="O244" i="4"/>
  <c r="M228" i="4"/>
  <c r="M227" i="4" s="1"/>
  <c r="M226" i="4" s="1"/>
  <c r="M225" i="4" s="1"/>
  <c r="M224" i="4" s="1"/>
  <c r="M223" i="4" s="1"/>
  <c r="J228" i="4"/>
  <c r="J227" i="4" s="1"/>
  <c r="J226" i="4" s="1"/>
  <c r="J225" i="4" s="1"/>
  <c r="J224" i="4" s="1"/>
  <c r="J223" i="4" s="1"/>
  <c r="O231" i="4"/>
  <c r="E228" i="4"/>
  <c r="E227" i="4" s="1"/>
  <c r="E226" i="4" s="1"/>
  <c r="E225" i="4" s="1"/>
  <c r="E224" i="4" s="1"/>
  <c r="E223" i="4" s="1"/>
  <c r="H231" i="4"/>
  <c r="H230" i="4" s="1"/>
  <c r="M208" i="4"/>
  <c r="M207" i="4" s="1"/>
  <c r="F228" i="4"/>
  <c r="F227" i="4" s="1"/>
  <c r="F226" i="4" s="1"/>
  <c r="F225" i="4" s="1"/>
  <c r="F224" i="4" s="1"/>
  <c r="F223" i="4" s="1"/>
  <c r="N231" i="4"/>
  <c r="N230" i="4" s="1"/>
  <c r="A238" i="4"/>
  <c r="A239" i="4" s="1"/>
  <c r="G241" i="4"/>
  <c r="G240" i="4" s="1"/>
  <c r="G239" i="4" s="1"/>
  <c r="G238" i="4" s="1"/>
  <c r="G237" i="4" s="1"/>
  <c r="G236" i="4" s="1"/>
  <c r="A199" i="4"/>
  <c r="A200" i="4" s="1"/>
  <c r="G202" i="4"/>
  <c r="G201" i="4" s="1"/>
  <c r="G200" i="4" s="1"/>
  <c r="G199" i="4" s="1"/>
  <c r="G198" i="4" s="1"/>
  <c r="G197" i="4" s="1"/>
  <c r="O209" i="4"/>
  <c r="H213" i="4"/>
  <c r="H212" i="4" s="1"/>
  <c r="H211" i="4" s="1"/>
  <c r="H210" i="4" s="1"/>
  <c r="A226" i="4"/>
  <c r="C226" i="4" s="1"/>
  <c r="I228" i="4"/>
  <c r="I227" i="4" s="1"/>
  <c r="I226" i="4" s="1"/>
  <c r="I225" i="4" s="1"/>
  <c r="I224" i="4" s="1"/>
  <c r="I223" i="4" s="1"/>
  <c r="G228" i="4"/>
  <c r="G227" i="4" s="1"/>
  <c r="G226" i="4" s="1"/>
  <c r="G225" i="4" s="1"/>
  <c r="G224" i="4" s="1"/>
  <c r="G223" i="4" s="1"/>
  <c r="G216" i="4"/>
  <c r="G215" i="4" s="1"/>
  <c r="G214" i="4" s="1"/>
  <c r="G213" i="4" s="1"/>
  <c r="G212" i="4" s="1"/>
  <c r="G211" i="4" s="1"/>
  <c r="G210" i="4" s="1"/>
  <c r="F215" i="4"/>
  <c r="F214" i="4" s="1"/>
  <c r="F213" i="4" s="1"/>
  <c r="F212" i="4" s="1"/>
  <c r="F211" i="4" s="1"/>
  <c r="F210" i="4" s="1"/>
  <c r="N218" i="4"/>
  <c r="N217" i="4" s="1"/>
  <c r="H218" i="4"/>
  <c r="H217" i="4" s="1"/>
  <c r="M218" i="4"/>
  <c r="M217" i="4" s="1"/>
  <c r="I218" i="4"/>
  <c r="I217" i="4" s="1"/>
  <c r="J203" i="4"/>
  <c r="J202" i="4" s="1"/>
  <c r="J201" i="4" s="1"/>
  <c r="J200" i="4" s="1"/>
  <c r="J199" i="4" s="1"/>
  <c r="J198" i="4" s="1"/>
  <c r="J197" i="4" s="1"/>
  <c r="I202" i="4"/>
  <c r="I201" i="4" s="1"/>
  <c r="I200" i="4" s="1"/>
  <c r="I199" i="4" s="1"/>
  <c r="I198" i="4" s="1"/>
  <c r="I197" i="4" s="1"/>
  <c r="N205" i="4"/>
  <c r="N204" i="4" s="1"/>
  <c r="O218" i="4"/>
  <c r="M202" i="4"/>
  <c r="M201" i="4" s="1"/>
  <c r="M200" i="4" s="1"/>
  <c r="M199" i="4" s="1"/>
  <c r="M198" i="4" s="1"/>
  <c r="M197" i="4" s="1"/>
  <c r="E202" i="4"/>
  <c r="E201" i="4" s="1"/>
  <c r="E200" i="4" s="1"/>
  <c r="E199" i="4" s="1"/>
  <c r="E198" i="4" s="1"/>
  <c r="E197" i="4" s="1"/>
  <c r="N202" i="4"/>
  <c r="N201" i="4" s="1"/>
  <c r="N200" i="4" s="1"/>
  <c r="N199" i="4" s="1"/>
  <c r="N198" i="4" s="1"/>
  <c r="N197" i="4" s="1"/>
  <c r="O202" i="4"/>
  <c r="M221" i="4"/>
  <c r="M220" i="4" s="1"/>
  <c r="N222" i="4"/>
  <c r="F202" i="4"/>
  <c r="F201" i="4" s="1"/>
  <c r="F200" i="4" s="1"/>
  <c r="F199" i="4" s="1"/>
  <c r="F198" i="4" s="1"/>
  <c r="F197" i="4" s="1"/>
  <c r="H205" i="4"/>
  <c r="H204" i="4" s="1"/>
  <c r="M205" i="4"/>
  <c r="M204" i="4" s="1"/>
  <c r="J206" i="4"/>
  <c r="J205" i="4" s="1"/>
  <c r="J204" i="4" s="1"/>
  <c r="I205" i="4"/>
  <c r="I204" i="4" s="1"/>
  <c r="I215" i="4"/>
  <c r="I214" i="4" s="1"/>
  <c r="I213" i="4" s="1"/>
  <c r="I212" i="4" s="1"/>
  <c r="I211" i="4" s="1"/>
  <c r="I210" i="4" s="1"/>
  <c r="J216" i="4"/>
  <c r="J215" i="4" s="1"/>
  <c r="J214" i="4" s="1"/>
  <c r="J213" i="4" s="1"/>
  <c r="J212" i="4" s="1"/>
  <c r="J211" i="4" s="1"/>
  <c r="J210" i="4" s="1"/>
  <c r="J242" i="4"/>
  <c r="J241" i="4" s="1"/>
  <c r="J240" i="4" s="1"/>
  <c r="J239" i="4" s="1"/>
  <c r="J238" i="4" s="1"/>
  <c r="J237" i="4" s="1"/>
  <c r="J236" i="4" s="1"/>
  <c r="I241" i="4"/>
  <c r="I240" i="4" s="1"/>
  <c r="I239" i="4" s="1"/>
  <c r="I238" i="4" s="1"/>
  <c r="I237" i="4" s="1"/>
  <c r="I236" i="4" s="1"/>
  <c r="I244" i="4"/>
  <c r="I243" i="4" s="1"/>
  <c r="E215" i="4"/>
  <c r="E214" i="4" s="1"/>
  <c r="E213" i="4" s="1"/>
  <c r="E212" i="4" s="1"/>
  <c r="E211" i="4" s="1"/>
  <c r="E210" i="4" s="1"/>
  <c r="M215" i="4"/>
  <c r="M214" i="4" s="1"/>
  <c r="M213" i="4" s="1"/>
  <c r="M212" i="4" s="1"/>
  <c r="M211" i="4" s="1"/>
  <c r="M210" i="4" s="1"/>
  <c r="N215" i="4"/>
  <c r="N214" i="4" s="1"/>
  <c r="N213" i="4" s="1"/>
  <c r="N212" i="4" s="1"/>
  <c r="N211" i="4" s="1"/>
  <c r="N210" i="4" s="1"/>
  <c r="O215" i="4"/>
  <c r="J218" i="4"/>
  <c r="J217" i="4" s="1"/>
  <c r="J232" i="4"/>
  <c r="J231" i="4" s="1"/>
  <c r="J230" i="4" s="1"/>
  <c r="I231" i="4"/>
  <c r="I230" i="4" s="1"/>
  <c r="M241" i="4"/>
  <c r="M240" i="4" s="1"/>
  <c r="M239" i="4" s="1"/>
  <c r="M238" i="4" s="1"/>
  <c r="M237" i="4" s="1"/>
  <c r="M236" i="4" s="1"/>
  <c r="E241" i="4"/>
  <c r="E240" i="4" s="1"/>
  <c r="E239" i="4" s="1"/>
  <c r="E238" i="4" s="1"/>
  <c r="E237" i="4" s="1"/>
  <c r="E236" i="4" s="1"/>
  <c r="N241" i="4"/>
  <c r="N240" i="4" s="1"/>
  <c r="N239" i="4" s="1"/>
  <c r="N238" i="4" s="1"/>
  <c r="N237" i="4" s="1"/>
  <c r="N236" i="4" s="1"/>
  <c r="O241" i="4"/>
  <c r="M244" i="4"/>
  <c r="M243" i="4" s="1"/>
  <c r="J244" i="4"/>
  <c r="J243" i="4" s="1"/>
  <c r="C212" i="4"/>
  <c r="F241" i="4"/>
  <c r="F240" i="4" s="1"/>
  <c r="F239" i="4" s="1"/>
  <c r="F238" i="4" s="1"/>
  <c r="F237" i="4" s="1"/>
  <c r="F236" i="4" s="1"/>
  <c r="N244" i="4"/>
  <c r="N243" i="4" s="1"/>
  <c r="N248" i="4"/>
  <c r="H228" i="4"/>
  <c r="H227" i="4" s="1"/>
  <c r="H226" i="4" s="1"/>
  <c r="H225" i="4" s="1"/>
  <c r="H224" i="4" s="1"/>
  <c r="H223" i="4" s="1"/>
  <c r="O235" i="4" l="1"/>
  <c r="O234" i="4" s="1"/>
  <c r="A297" i="4"/>
  <c r="C296" i="4"/>
  <c r="C282" i="4"/>
  <c r="A283" i="4"/>
  <c r="A271" i="4"/>
  <c r="C270" i="4"/>
  <c r="C256" i="4"/>
  <c r="A257" i="4"/>
  <c r="O240" i="4"/>
  <c r="P241" i="4"/>
  <c r="Q241" i="4" s="1"/>
  <c r="R241" i="4" s="1"/>
  <c r="S241" i="4" s="1"/>
  <c r="O214" i="4"/>
  <c r="P215" i="4"/>
  <c r="Q215" i="4" s="1"/>
  <c r="R215" i="4" s="1"/>
  <c r="S215" i="4" s="1"/>
  <c r="O201" i="4"/>
  <c r="P202" i="4"/>
  <c r="Q202" i="4" s="1"/>
  <c r="R202" i="4" s="1"/>
  <c r="S202" i="4" s="1"/>
  <c r="O217" i="4"/>
  <c r="P217" i="4" s="1"/>
  <c r="Q217" i="4" s="1"/>
  <c r="R217" i="4" s="1"/>
  <c r="S217" i="4" s="1"/>
  <c r="P218" i="4"/>
  <c r="Q218" i="4" s="1"/>
  <c r="R218" i="4" s="1"/>
  <c r="S218" i="4" s="1"/>
  <c r="O243" i="4"/>
  <c r="P243" i="4" s="1"/>
  <c r="Q243" i="4" s="1"/>
  <c r="R243" i="4" s="1"/>
  <c r="S243" i="4" s="1"/>
  <c r="P244" i="4"/>
  <c r="Q244" i="4" s="1"/>
  <c r="R244" i="4" s="1"/>
  <c r="S244" i="4" s="1"/>
  <c r="O227" i="4"/>
  <c r="P228" i="4"/>
  <c r="Q228" i="4" s="1"/>
  <c r="R228" i="4" s="1"/>
  <c r="S228" i="4" s="1"/>
  <c r="O230" i="4"/>
  <c r="P230" i="4" s="1"/>
  <c r="Q230" i="4" s="1"/>
  <c r="R230" i="4" s="1"/>
  <c r="S230" i="4" s="1"/>
  <c r="P231" i="4"/>
  <c r="Q231" i="4" s="1"/>
  <c r="R231" i="4" s="1"/>
  <c r="S231" i="4" s="1"/>
  <c r="A227" i="4"/>
  <c r="A228" i="4" s="1"/>
  <c r="O208" i="4"/>
  <c r="P209" i="4"/>
  <c r="Q209" i="4" s="1"/>
  <c r="R209" i="4" s="1"/>
  <c r="S209" i="4" s="1"/>
  <c r="O204" i="4"/>
  <c r="P204" i="4" s="1"/>
  <c r="Q204" i="4" s="1"/>
  <c r="R204" i="4" s="1"/>
  <c r="S204" i="4" s="1"/>
  <c r="P205" i="4"/>
  <c r="Q205" i="4" s="1"/>
  <c r="R205" i="4" s="1"/>
  <c r="S205" i="4" s="1"/>
  <c r="C238" i="4"/>
  <c r="C199" i="4"/>
  <c r="A214" i="4"/>
  <c r="C213" i="4"/>
  <c r="O222" i="4"/>
  <c r="N221" i="4"/>
  <c r="N220" i="4" s="1"/>
  <c r="O248" i="4"/>
  <c r="N247" i="4"/>
  <c r="N246" i="4" s="1"/>
  <c r="A240" i="4"/>
  <c r="C239" i="4"/>
  <c r="A201" i="4"/>
  <c r="C200" i="4"/>
  <c r="C227" i="4" l="1"/>
  <c r="P235" i="4"/>
  <c r="Q235" i="4" s="1"/>
  <c r="R235" i="4" s="1"/>
  <c r="S235" i="4" s="1"/>
  <c r="A298" i="4"/>
  <c r="C297" i="4"/>
  <c r="A284" i="4"/>
  <c r="C283" i="4"/>
  <c r="A272" i="4"/>
  <c r="C271" i="4"/>
  <c r="A258" i="4"/>
  <c r="C257" i="4"/>
  <c r="O247" i="4"/>
  <c r="P248" i="4"/>
  <c r="Q248" i="4" s="1"/>
  <c r="R248" i="4" s="1"/>
  <c r="S248" i="4" s="1"/>
  <c r="O221" i="4"/>
  <c r="P222" i="4"/>
  <c r="Q222" i="4" s="1"/>
  <c r="R222" i="4" s="1"/>
  <c r="S222" i="4" s="1"/>
  <c r="O207" i="4"/>
  <c r="P207" i="4" s="1"/>
  <c r="Q207" i="4" s="1"/>
  <c r="R207" i="4" s="1"/>
  <c r="S207" i="4" s="1"/>
  <c r="P208" i="4"/>
  <c r="Q208" i="4" s="1"/>
  <c r="R208" i="4" s="1"/>
  <c r="S208" i="4" s="1"/>
  <c r="O226" i="4"/>
  <c r="P227" i="4"/>
  <c r="Q227" i="4" s="1"/>
  <c r="R227" i="4" s="1"/>
  <c r="S227" i="4" s="1"/>
  <c r="O213" i="4"/>
  <c r="P214" i="4"/>
  <c r="Q214" i="4" s="1"/>
  <c r="R214" i="4" s="1"/>
  <c r="S214" i="4" s="1"/>
  <c r="O233" i="4"/>
  <c r="P233" i="4" s="1"/>
  <c r="Q233" i="4" s="1"/>
  <c r="R233" i="4" s="1"/>
  <c r="S233" i="4" s="1"/>
  <c r="P234" i="4"/>
  <c r="Q234" i="4" s="1"/>
  <c r="R234" i="4" s="1"/>
  <c r="S234" i="4" s="1"/>
  <c r="O200" i="4"/>
  <c r="P201" i="4"/>
  <c r="Q201" i="4" s="1"/>
  <c r="R201" i="4" s="1"/>
  <c r="S201" i="4" s="1"/>
  <c r="O239" i="4"/>
  <c r="P240" i="4"/>
  <c r="Q240" i="4" s="1"/>
  <c r="R240" i="4" s="1"/>
  <c r="S240" i="4" s="1"/>
  <c r="A241" i="4"/>
  <c r="C240" i="4"/>
  <c r="A229" i="4"/>
  <c r="C228" i="4"/>
  <c r="A215" i="4"/>
  <c r="C214" i="4"/>
  <c r="A202" i="4"/>
  <c r="C201" i="4"/>
  <c r="C298" i="4" l="1"/>
  <c r="A299" i="4"/>
  <c r="A285" i="4"/>
  <c r="C284" i="4"/>
  <c r="C272" i="4"/>
  <c r="A273" i="4"/>
  <c r="A259" i="4"/>
  <c r="C258" i="4"/>
  <c r="O238" i="4"/>
  <c r="P239" i="4"/>
  <c r="Q239" i="4" s="1"/>
  <c r="R239" i="4" s="1"/>
  <c r="S239" i="4" s="1"/>
  <c r="O225" i="4"/>
  <c r="P226" i="4"/>
  <c r="Q226" i="4" s="1"/>
  <c r="R226" i="4" s="1"/>
  <c r="S226" i="4" s="1"/>
  <c r="O220" i="4"/>
  <c r="P220" i="4" s="1"/>
  <c r="Q220" i="4" s="1"/>
  <c r="R220" i="4" s="1"/>
  <c r="S220" i="4" s="1"/>
  <c r="P221" i="4"/>
  <c r="Q221" i="4" s="1"/>
  <c r="R221" i="4" s="1"/>
  <c r="S221" i="4" s="1"/>
  <c r="O199" i="4"/>
  <c r="P200" i="4"/>
  <c r="Q200" i="4" s="1"/>
  <c r="R200" i="4" s="1"/>
  <c r="S200" i="4" s="1"/>
  <c r="O212" i="4"/>
  <c r="P213" i="4"/>
  <c r="Q213" i="4" s="1"/>
  <c r="R213" i="4" s="1"/>
  <c r="S213" i="4" s="1"/>
  <c r="O246" i="4"/>
  <c r="P246" i="4" s="1"/>
  <c r="Q246" i="4" s="1"/>
  <c r="R246" i="4" s="1"/>
  <c r="S246" i="4" s="1"/>
  <c r="P247" i="4"/>
  <c r="Q247" i="4" s="1"/>
  <c r="R247" i="4" s="1"/>
  <c r="S247" i="4" s="1"/>
  <c r="C202" i="4"/>
  <c r="A203" i="4"/>
  <c r="A230" i="4"/>
  <c r="C229" i="4"/>
  <c r="C215" i="4"/>
  <c r="A216" i="4"/>
  <c r="C241" i="4"/>
  <c r="A242" i="4"/>
  <c r="C299" i="4" l="1"/>
  <c r="A300" i="4"/>
  <c r="C300" i="4" s="1"/>
  <c r="A286" i="4"/>
  <c r="C285" i="4"/>
  <c r="C273" i="4"/>
  <c r="A274" i="4"/>
  <c r="C274" i="4" s="1"/>
  <c r="C259" i="4"/>
  <c r="A260" i="4"/>
  <c r="O198" i="4"/>
  <c r="P199" i="4"/>
  <c r="Q199" i="4" s="1"/>
  <c r="R199" i="4" s="1"/>
  <c r="S199" i="4" s="1"/>
  <c r="O224" i="4"/>
  <c r="P225" i="4"/>
  <c r="Q225" i="4" s="1"/>
  <c r="R225" i="4" s="1"/>
  <c r="S225" i="4" s="1"/>
  <c r="O211" i="4"/>
  <c r="P212" i="4"/>
  <c r="Q212" i="4" s="1"/>
  <c r="R212" i="4" s="1"/>
  <c r="S212" i="4" s="1"/>
  <c r="O237" i="4"/>
  <c r="P238" i="4"/>
  <c r="Q238" i="4" s="1"/>
  <c r="R238" i="4" s="1"/>
  <c r="S238" i="4" s="1"/>
  <c r="C242" i="4"/>
  <c r="A243" i="4"/>
  <c r="A231" i="4"/>
  <c r="C230" i="4"/>
  <c r="C216" i="4"/>
  <c r="A217" i="4"/>
  <c r="C203" i="4"/>
  <c r="A204" i="4"/>
  <c r="C286" i="4" l="1"/>
  <c r="A287" i="4"/>
  <c r="C287" i="4" s="1"/>
  <c r="C260" i="4"/>
  <c r="A261" i="4"/>
  <c r="C261" i="4" s="1"/>
  <c r="O236" i="4"/>
  <c r="P236" i="4" s="1"/>
  <c r="Q236" i="4" s="1"/>
  <c r="R236" i="4" s="1"/>
  <c r="S236" i="4" s="1"/>
  <c r="P237" i="4"/>
  <c r="Q237" i="4" s="1"/>
  <c r="R237" i="4" s="1"/>
  <c r="S237" i="4" s="1"/>
  <c r="O223" i="4"/>
  <c r="P223" i="4" s="1"/>
  <c r="Q223" i="4" s="1"/>
  <c r="R223" i="4" s="1"/>
  <c r="S223" i="4" s="1"/>
  <c r="P224" i="4"/>
  <c r="Q224" i="4" s="1"/>
  <c r="R224" i="4" s="1"/>
  <c r="S224" i="4" s="1"/>
  <c r="O210" i="4"/>
  <c r="P210" i="4" s="1"/>
  <c r="Q210" i="4" s="1"/>
  <c r="R210" i="4" s="1"/>
  <c r="S210" i="4" s="1"/>
  <c r="P211" i="4"/>
  <c r="Q211" i="4" s="1"/>
  <c r="R211" i="4" s="1"/>
  <c r="S211" i="4" s="1"/>
  <c r="O197" i="4"/>
  <c r="P197" i="4" s="1"/>
  <c r="Q197" i="4" s="1"/>
  <c r="R197" i="4" s="1"/>
  <c r="S197" i="4" s="1"/>
  <c r="P198" i="4"/>
  <c r="Q198" i="4" s="1"/>
  <c r="R198" i="4" s="1"/>
  <c r="S198" i="4" s="1"/>
  <c r="C217" i="4"/>
  <c r="A218" i="4"/>
  <c r="C243" i="4"/>
  <c r="A244" i="4"/>
  <c r="A205" i="4"/>
  <c r="C204" i="4"/>
  <c r="A232" i="4"/>
  <c r="C231" i="4"/>
  <c r="A219" i="4" l="1"/>
  <c r="C218" i="4"/>
  <c r="A206" i="4"/>
  <c r="C205" i="4"/>
  <c r="A245" i="4"/>
  <c r="C244" i="4"/>
  <c r="C232" i="4"/>
  <c r="A233" i="4"/>
  <c r="A234" i="4" l="1"/>
  <c r="C233" i="4"/>
  <c r="C206" i="4"/>
  <c r="A207" i="4"/>
  <c r="A246" i="4"/>
  <c r="C245" i="4"/>
  <c r="A220" i="4"/>
  <c r="C219" i="4"/>
  <c r="A247" i="4" l="1"/>
  <c r="C246" i="4"/>
  <c r="A235" i="4"/>
  <c r="C235" i="4" s="1"/>
  <c r="C234" i="4"/>
  <c r="A208" i="4"/>
  <c r="C207" i="4"/>
  <c r="A221" i="4"/>
  <c r="C220" i="4"/>
  <c r="C208" i="4" l="1"/>
  <c r="A209" i="4"/>
  <c r="C209" i="4" s="1"/>
  <c r="C247" i="4"/>
  <c r="A248" i="4"/>
  <c r="C248" i="4" s="1"/>
  <c r="C221" i="4"/>
  <c r="A222" i="4"/>
  <c r="C222" i="4" s="1"/>
  <c r="K27" i="10" l="1"/>
  <c r="L53" i="10" s="1"/>
  <c r="F11" i="10" s="1"/>
  <c r="C15" i="4"/>
  <c r="C28" i="4"/>
  <c r="C41" i="4"/>
  <c r="C54" i="4"/>
  <c r="C67" i="4"/>
  <c r="C80" i="4"/>
  <c r="C93" i="4"/>
  <c r="C106" i="4"/>
  <c r="C119" i="4"/>
  <c r="C132" i="4"/>
  <c r="C145" i="4"/>
  <c r="C158" i="4"/>
  <c r="C171" i="4"/>
  <c r="C184" i="4"/>
  <c r="C2" i="4"/>
  <c r="D185" i="4"/>
  <c r="D184" i="4"/>
  <c r="A185" i="4"/>
  <c r="D178" i="4"/>
  <c r="D180" i="4"/>
  <c r="D181" i="4"/>
  <c r="D183" i="4"/>
  <c r="D177" i="4"/>
  <c r="D175" i="4"/>
  <c r="D173" i="4"/>
  <c r="A172" i="4"/>
  <c r="C172" i="4" s="1"/>
  <c r="A159" i="4"/>
  <c r="C159" i="4" s="1"/>
  <c r="D162" i="4"/>
  <c r="D164" i="4"/>
  <c r="D165" i="4"/>
  <c r="D167" i="4"/>
  <c r="D168" i="4"/>
  <c r="D170" i="4"/>
  <c r="D160" i="4"/>
  <c r="D149" i="4"/>
  <c r="D151" i="4"/>
  <c r="D152" i="4"/>
  <c r="D154" i="4"/>
  <c r="D155" i="4"/>
  <c r="D157" i="4"/>
  <c r="A146" i="4"/>
  <c r="A147" i="4" s="1"/>
  <c r="C147" i="4" s="1"/>
  <c r="D187" i="4"/>
  <c r="D189" i="4"/>
  <c r="D192" i="4"/>
  <c r="D195" i="4"/>
  <c r="D147" i="4"/>
  <c r="M144" i="4"/>
  <c r="J141" i="4"/>
  <c r="M141" i="4"/>
  <c r="D144" i="4"/>
  <c r="D138" i="4"/>
  <c r="D139" i="4"/>
  <c r="D141" i="4"/>
  <c r="D142" i="4"/>
  <c r="D136" i="4"/>
  <c r="E138" i="4"/>
  <c r="J138" i="4"/>
  <c r="M138" i="4"/>
  <c r="D134" i="4"/>
  <c r="A133" i="4"/>
  <c r="C133" i="4" s="1"/>
  <c r="D129" i="4"/>
  <c r="D131" i="4"/>
  <c r="D126" i="4"/>
  <c r="D128" i="4"/>
  <c r="D125" i="4"/>
  <c r="D123" i="4"/>
  <c r="D121" i="4"/>
  <c r="A120" i="4"/>
  <c r="A121" i="4" s="1"/>
  <c r="C121" i="4" s="1"/>
  <c r="D107" i="4"/>
  <c r="D172" i="4" s="1"/>
  <c r="A107" i="4"/>
  <c r="C107" i="4" s="1"/>
  <c r="D106" i="4"/>
  <c r="D145" i="4" s="1"/>
  <c r="D94" i="4"/>
  <c r="A94" i="4"/>
  <c r="A95" i="4" s="1"/>
  <c r="D93" i="4"/>
  <c r="D81" i="4"/>
  <c r="A81" i="4"/>
  <c r="C81" i="4" s="1"/>
  <c r="D80" i="4"/>
  <c r="A68" i="4"/>
  <c r="A69" i="4" s="1"/>
  <c r="C69" i="4" s="1"/>
  <c r="D68" i="4"/>
  <c r="D67" i="4"/>
  <c r="A55" i="4"/>
  <c r="A56" i="4" s="1"/>
  <c r="C56" i="4" s="1"/>
  <c r="D55" i="4"/>
  <c r="D54" i="4"/>
  <c r="A42" i="4"/>
  <c r="D42" i="4"/>
  <c r="D41" i="4"/>
  <c r="A29" i="4"/>
  <c r="D29" i="4"/>
  <c r="D28" i="4"/>
  <c r="A16" i="4"/>
  <c r="D16" i="4"/>
  <c r="D15" i="4"/>
  <c r="A3" i="4"/>
  <c r="A4" i="4" s="1"/>
  <c r="D2" i="4"/>
  <c r="D3" i="4"/>
  <c r="D18" i="4"/>
  <c r="M183" i="4"/>
  <c r="J180" i="4"/>
  <c r="M180" i="4"/>
  <c r="E177" i="4"/>
  <c r="J177" i="4"/>
  <c r="M177" i="4"/>
  <c r="M170" i="4"/>
  <c r="J167" i="4"/>
  <c r="M167" i="4"/>
  <c r="E164" i="4"/>
  <c r="J164" i="4"/>
  <c r="M164" i="4"/>
  <c r="M157" i="4"/>
  <c r="J154" i="4"/>
  <c r="M154" i="4"/>
  <c r="E151" i="4"/>
  <c r="J151" i="4"/>
  <c r="M151" i="4"/>
  <c r="M131" i="4"/>
  <c r="J128" i="4"/>
  <c r="M128" i="4"/>
  <c r="E125" i="4"/>
  <c r="J125" i="4"/>
  <c r="M125" i="4"/>
  <c r="D117" i="4"/>
  <c r="N118" i="4" s="1"/>
  <c r="N144" i="4" s="1"/>
  <c r="N115" i="4"/>
  <c r="N141" i="4" s="1"/>
  <c r="K115" i="4"/>
  <c r="K167" i="4" s="1"/>
  <c r="D114" i="4"/>
  <c r="D140" i="4" s="1"/>
  <c r="N112" i="4"/>
  <c r="N164" i="4" s="1"/>
  <c r="K112" i="4"/>
  <c r="K138" i="4" s="1"/>
  <c r="F112" i="4"/>
  <c r="F125" i="4" s="1"/>
  <c r="D111" i="4"/>
  <c r="M111" i="4" s="1"/>
  <c r="M110" i="4" s="1"/>
  <c r="M136" i="4" s="1"/>
  <c r="D109" i="4"/>
  <c r="D174" i="4" s="1"/>
  <c r="D26" i="4"/>
  <c r="N27" i="4" s="1"/>
  <c r="N24" i="4"/>
  <c r="O24" i="4" s="1"/>
  <c r="K24" i="4"/>
  <c r="L24" i="4" s="1"/>
  <c r="D23" i="4"/>
  <c r="O21" i="4"/>
  <c r="P21" i="4" s="1"/>
  <c r="Q21" i="4" s="1"/>
  <c r="R21" i="4" s="1"/>
  <c r="S21" i="4" s="1"/>
  <c r="K21" i="4"/>
  <c r="L21" i="4" s="1"/>
  <c r="F21" i="4"/>
  <c r="G21" i="4" s="1"/>
  <c r="D20" i="4"/>
  <c r="D52" i="4"/>
  <c r="M52" i="4" s="1"/>
  <c r="M51" i="4" s="1"/>
  <c r="N50" i="4"/>
  <c r="O50" i="4" s="1"/>
  <c r="K50" i="4"/>
  <c r="L50" i="4" s="1"/>
  <c r="D49" i="4"/>
  <c r="M49" i="4" s="1"/>
  <c r="M48" i="4" s="1"/>
  <c r="N47" i="4"/>
  <c r="O47" i="4" s="1"/>
  <c r="P47" i="4" s="1"/>
  <c r="Q47" i="4" s="1"/>
  <c r="R47" i="4" s="1"/>
  <c r="S47" i="4" s="1"/>
  <c r="K47" i="4"/>
  <c r="L47" i="4" s="1"/>
  <c r="F47" i="4"/>
  <c r="G47" i="4" s="1"/>
  <c r="D44" i="4"/>
  <c r="D46" i="4" s="1"/>
  <c r="P50" i="4" l="1"/>
  <c r="Q50" i="4" s="1"/>
  <c r="R50" i="4" s="1"/>
  <c r="S50" i="4" s="1"/>
  <c r="P24" i="4"/>
  <c r="Q24" i="4" s="1"/>
  <c r="R24" i="4" s="1"/>
  <c r="S24" i="4" s="1"/>
  <c r="C68" i="4"/>
  <c r="D169" i="4"/>
  <c r="C3" i="4"/>
  <c r="D148" i="4"/>
  <c r="D135" i="4"/>
  <c r="D176" i="4"/>
  <c r="D122" i="4"/>
  <c r="D161" i="4"/>
  <c r="A134" i="4"/>
  <c r="A135" i="4" s="1"/>
  <c r="C135" i="4" s="1"/>
  <c r="C94" i="4"/>
  <c r="K141" i="4"/>
  <c r="A148" i="4"/>
  <c r="C148" i="4" s="1"/>
  <c r="D156" i="4"/>
  <c r="A122" i="4"/>
  <c r="C122" i="4" s="1"/>
  <c r="A173" i="4"/>
  <c r="C173" i="4" s="1"/>
  <c r="A160" i="4"/>
  <c r="D137" i="4"/>
  <c r="D179" i="4"/>
  <c r="A43" i="4"/>
  <c r="C42" i="4"/>
  <c r="C95" i="4"/>
  <c r="A96" i="4"/>
  <c r="C96" i="4" s="1"/>
  <c r="D159" i="4"/>
  <c r="D146" i="4"/>
  <c r="D120" i="4"/>
  <c r="D133" i="4"/>
  <c r="D150" i="4"/>
  <c r="D163" i="4"/>
  <c r="C120" i="4"/>
  <c r="A17" i="4"/>
  <c r="C17" i="4" s="1"/>
  <c r="C16" i="4"/>
  <c r="D119" i="4"/>
  <c r="D171" i="4"/>
  <c r="D132" i="4"/>
  <c r="D158" i="4"/>
  <c r="D166" i="4"/>
  <c r="D153" i="4"/>
  <c r="D124" i="4"/>
  <c r="C29" i="4"/>
  <c r="A30" i="4"/>
  <c r="C30" i="4" s="1"/>
  <c r="D127" i="4"/>
  <c r="A186" i="4"/>
  <c r="C185" i="4"/>
  <c r="C146" i="4"/>
  <c r="A82" i="4"/>
  <c r="A108" i="4"/>
  <c r="F138" i="4"/>
  <c r="D182" i="4"/>
  <c r="N131" i="4"/>
  <c r="D130" i="4"/>
  <c r="N138" i="4"/>
  <c r="D143" i="4"/>
  <c r="C55" i="4"/>
  <c r="A174" i="4"/>
  <c r="M137" i="4"/>
  <c r="A31" i="4"/>
  <c r="C31" i="4" s="1"/>
  <c r="A70" i="4"/>
  <c r="C70" i="4" s="1"/>
  <c r="A57" i="4"/>
  <c r="C4" i="4"/>
  <c r="A5" i="4"/>
  <c r="F177" i="4"/>
  <c r="K180" i="4"/>
  <c r="F164" i="4"/>
  <c r="M176" i="4"/>
  <c r="K164" i="4"/>
  <c r="K177" i="4"/>
  <c r="N180" i="4"/>
  <c r="N167" i="4"/>
  <c r="N177" i="4"/>
  <c r="N125" i="4"/>
  <c r="N157" i="4"/>
  <c r="N170" i="4"/>
  <c r="N183" i="4"/>
  <c r="M124" i="4"/>
  <c r="M150" i="4"/>
  <c r="M163" i="4"/>
  <c r="M175" i="4"/>
  <c r="M149" i="4"/>
  <c r="M162" i="4"/>
  <c r="L115" i="4"/>
  <c r="L141" i="4" s="1"/>
  <c r="K154" i="4"/>
  <c r="K128" i="4"/>
  <c r="L112" i="4"/>
  <c r="L138" i="4" s="1"/>
  <c r="K125" i="4"/>
  <c r="K151" i="4"/>
  <c r="O115" i="4"/>
  <c r="N154" i="4"/>
  <c r="N128" i="4"/>
  <c r="F151" i="4"/>
  <c r="O112" i="4"/>
  <c r="N151" i="4"/>
  <c r="M123" i="4"/>
  <c r="M109" i="4"/>
  <c r="M135" i="4" s="1"/>
  <c r="N114" i="4"/>
  <c r="N140" i="4" s="1"/>
  <c r="F111" i="4"/>
  <c r="F137" i="4" s="1"/>
  <c r="L114" i="4"/>
  <c r="L140" i="4" s="1"/>
  <c r="O118" i="4"/>
  <c r="N117" i="4"/>
  <c r="N143" i="4" s="1"/>
  <c r="J111" i="4"/>
  <c r="J137" i="4" s="1"/>
  <c r="N111" i="4"/>
  <c r="N137" i="4" s="1"/>
  <c r="M114" i="4"/>
  <c r="M140" i="4" s="1"/>
  <c r="E111" i="4"/>
  <c r="E137" i="4" s="1"/>
  <c r="K111" i="4"/>
  <c r="K137" i="4" s="1"/>
  <c r="G112" i="4"/>
  <c r="G138" i="4" s="1"/>
  <c r="J114" i="4"/>
  <c r="J140" i="4" s="1"/>
  <c r="M117" i="4"/>
  <c r="M143" i="4" s="1"/>
  <c r="K114" i="4"/>
  <c r="K140" i="4" s="1"/>
  <c r="O23" i="4"/>
  <c r="N53" i="4"/>
  <c r="O53" i="4" s="1"/>
  <c r="O20" i="4"/>
  <c r="N49" i="4"/>
  <c r="N48" i="4" s="1"/>
  <c r="L49" i="4"/>
  <c r="L48" i="4" s="1"/>
  <c r="N23" i="4"/>
  <c r="N22" i="4" s="1"/>
  <c r="O49" i="4"/>
  <c r="F20" i="4"/>
  <c r="F19" i="4" s="1"/>
  <c r="F18" i="4" s="1"/>
  <c r="F17" i="4" s="1"/>
  <c r="F16" i="4" s="1"/>
  <c r="F15" i="4" s="1"/>
  <c r="L23" i="4"/>
  <c r="L22" i="4" s="1"/>
  <c r="L46" i="4"/>
  <c r="L45" i="4" s="1"/>
  <c r="L44" i="4" s="1"/>
  <c r="L43" i="4" s="1"/>
  <c r="L42" i="4" s="1"/>
  <c r="L41" i="4" s="1"/>
  <c r="J49" i="4"/>
  <c r="J48" i="4" s="1"/>
  <c r="L20" i="4"/>
  <c r="L19" i="4" s="1"/>
  <c r="L18" i="4" s="1"/>
  <c r="L17" i="4" s="1"/>
  <c r="L16" i="4" s="1"/>
  <c r="L15" i="4" s="1"/>
  <c r="M20" i="4"/>
  <c r="M19" i="4" s="1"/>
  <c r="M18" i="4" s="1"/>
  <c r="M17" i="4" s="1"/>
  <c r="M16" i="4" s="1"/>
  <c r="M15" i="4" s="1"/>
  <c r="K20" i="4"/>
  <c r="K19" i="4" s="1"/>
  <c r="K18" i="4" s="1"/>
  <c r="K17" i="4" s="1"/>
  <c r="K16" i="4" s="1"/>
  <c r="K15" i="4" s="1"/>
  <c r="E20" i="4"/>
  <c r="E19" i="4" s="1"/>
  <c r="E18" i="4" s="1"/>
  <c r="E17" i="4" s="1"/>
  <c r="E16" i="4" s="1"/>
  <c r="E15" i="4" s="1"/>
  <c r="N20" i="4"/>
  <c r="N19" i="4" s="1"/>
  <c r="N18" i="4" s="1"/>
  <c r="N17" i="4" s="1"/>
  <c r="N16" i="4" s="1"/>
  <c r="N15" i="4" s="1"/>
  <c r="J20" i="4"/>
  <c r="J19" i="4" s="1"/>
  <c r="J18" i="4" s="1"/>
  <c r="J17" i="4" s="1"/>
  <c r="J16" i="4" s="1"/>
  <c r="J15" i="4" s="1"/>
  <c r="O27" i="4"/>
  <c r="N26" i="4"/>
  <c r="N25" i="4" s="1"/>
  <c r="M23" i="4"/>
  <c r="M22" i="4" s="1"/>
  <c r="G20" i="4"/>
  <c r="G19" i="4" s="1"/>
  <c r="G18" i="4" s="1"/>
  <c r="G17" i="4" s="1"/>
  <c r="G16" i="4" s="1"/>
  <c r="G15" i="4" s="1"/>
  <c r="J23" i="4"/>
  <c r="J22" i="4" s="1"/>
  <c r="M26" i="4"/>
  <c r="M25" i="4" s="1"/>
  <c r="K23" i="4"/>
  <c r="K22" i="4" s="1"/>
  <c r="M46" i="4"/>
  <c r="M45" i="4" s="1"/>
  <c r="M44" i="4" s="1"/>
  <c r="M43" i="4" s="1"/>
  <c r="M42" i="4" s="1"/>
  <c r="M41" i="4" s="1"/>
  <c r="K46" i="4"/>
  <c r="K45" i="4" s="1"/>
  <c r="K44" i="4" s="1"/>
  <c r="K43" i="4" s="1"/>
  <c r="K42" i="4" s="1"/>
  <c r="K41" i="4" s="1"/>
  <c r="N46" i="4"/>
  <c r="N45" i="4" s="1"/>
  <c r="N44" i="4" s="1"/>
  <c r="N43" i="4" s="1"/>
  <c r="N42" i="4" s="1"/>
  <c r="N41" i="4" s="1"/>
  <c r="J46" i="4"/>
  <c r="J45" i="4" s="1"/>
  <c r="J44" i="4" s="1"/>
  <c r="J43" i="4" s="1"/>
  <c r="J42" i="4" s="1"/>
  <c r="J41" i="4" s="1"/>
  <c r="F46" i="4"/>
  <c r="F45" i="4" s="1"/>
  <c r="F44" i="4" s="1"/>
  <c r="F43" i="4" s="1"/>
  <c r="F42" i="4" s="1"/>
  <c r="F41" i="4" s="1"/>
  <c r="O46" i="4"/>
  <c r="E46" i="4"/>
  <c r="E45" i="4" s="1"/>
  <c r="E44" i="4" s="1"/>
  <c r="E43" i="4" s="1"/>
  <c r="E42" i="4" s="1"/>
  <c r="E41" i="4" s="1"/>
  <c r="G46" i="4"/>
  <c r="G45" i="4" s="1"/>
  <c r="G44" i="4" s="1"/>
  <c r="G43" i="4" s="1"/>
  <c r="G42" i="4" s="1"/>
  <c r="G41" i="4" s="1"/>
  <c r="K49" i="4"/>
  <c r="K48" i="4" s="1"/>
  <c r="A123" i="4"/>
  <c r="C123" i="4" s="1"/>
  <c r="C134" i="4" l="1"/>
  <c r="A136" i="4"/>
  <c r="C136" i="4" s="1"/>
  <c r="O45" i="4"/>
  <c r="P46" i="4"/>
  <c r="Q46" i="4" s="1"/>
  <c r="R46" i="4" s="1"/>
  <c r="S46" i="4" s="1"/>
  <c r="O26" i="4"/>
  <c r="P27" i="4"/>
  <c r="Q27" i="4" s="1"/>
  <c r="R27" i="4" s="1"/>
  <c r="S27" i="4" s="1"/>
  <c r="O52" i="4"/>
  <c r="P53" i="4"/>
  <c r="Q53" i="4" s="1"/>
  <c r="R53" i="4" s="1"/>
  <c r="S53" i="4" s="1"/>
  <c r="O144" i="4"/>
  <c r="P144" i="4" s="1"/>
  <c r="Q144" i="4" s="1"/>
  <c r="R144" i="4" s="1"/>
  <c r="S144" i="4" s="1"/>
  <c r="P118" i="4"/>
  <c r="Q118" i="4" s="1"/>
  <c r="R118" i="4" s="1"/>
  <c r="S118" i="4" s="1"/>
  <c r="O138" i="4"/>
  <c r="P138" i="4" s="1"/>
  <c r="Q138" i="4" s="1"/>
  <c r="R138" i="4" s="1"/>
  <c r="S138" i="4" s="1"/>
  <c r="P112" i="4"/>
  <c r="Q112" i="4" s="1"/>
  <c r="R112" i="4" s="1"/>
  <c r="S112" i="4" s="1"/>
  <c r="O141" i="4"/>
  <c r="P141" i="4" s="1"/>
  <c r="Q141" i="4" s="1"/>
  <c r="R141" i="4" s="1"/>
  <c r="S141" i="4" s="1"/>
  <c r="P115" i="4"/>
  <c r="Q115" i="4" s="1"/>
  <c r="R115" i="4" s="1"/>
  <c r="S115" i="4" s="1"/>
  <c r="O22" i="4"/>
  <c r="P22" i="4" s="1"/>
  <c r="Q22" i="4" s="1"/>
  <c r="R22" i="4" s="1"/>
  <c r="S22" i="4" s="1"/>
  <c r="P23" i="4"/>
  <c r="Q23" i="4" s="1"/>
  <c r="R23" i="4" s="1"/>
  <c r="S23" i="4" s="1"/>
  <c r="L111" i="4"/>
  <c r="L137" i="4" s="1"/>
  <c r="O48" i="4"/>
  <c r="P48" i="4" s="1"/>
  <c r="Q48" i="4" s="1"/>
  <c r="R48" i="4" s="1"/>
  <c r="S48" i="4" s="1"/>
  <c r="P49" i="4"/>
  <c r="Q49" i="4" s="1"/>
  <c r="R49" i="4" s="1"/>
  <c r="S49" i="4" s="1"/>
  <c r="O19" i="4"/>
  <c r="P20" i="4"/>
  <c r="Q20" i="4" s="1"/>
  <c r="R20" i="4" s="1"/>
  <c r="S20" i="4" s="1"/>
  <c r="A71" i="4"/>
  <c r="C71" i="4" s="1"/>
  <c r="A18" i="4"/>
  <c r="C18" i="4" s="1"/>
  <c r="A149" i="4"/>
  <c r="C149" i="4" s="1"/>
  <c r="A97" i="4"/>
  <c r="C97" i="4" s="1"/>
  <c r="A161" i="4"/>
  <c r="C160" i="4"/>
  <c r="A58" i="4"/>
  <c r="C57" i="4"/>
  <c r="A175" i="4"/>
  <c r="C174" i="4"/>
  <c r="A109" i="4"/>
  <c r="C108" i="4"/>
  <c r="A187" i="4"/>
  <c r="C186" i="4"/>
  <c r="A44" i="4"/>
  <c r="C43" i="4"/>
  <c r="C82" i="4"/>
  <c r="A83" i="4"/>
  <c r="A32" i="4"/>
  <c r="A137" i="4"/>
  <c r="C5" i="4"/>
  <c r="A6" i="4"/>
  <c r="A7" i="4" s="1"/>
  <c r="C7" i="4" s="1"/>
  <c r="K179" i="4"/>
  <c r="K166" i="4"/>
  <c r="K176" i="4"/>
  <c r="K163" i="4"/>
  <c r="J163" i="4"/>
  <c r="J176" i="4"/>
  <c r="F163" i="4"/>
  <c r="F176" i="4"/>
  <c r="M156" i="4"/>
  <c r="M169" i="4"/>
  <c r="M182" i="4"/>
  <c r="E176" i="4"/>
  <c r="E163" i="4"/>
  <c r="N156" i="4"/>
  <c r="N182" i="4"/>
  <c r="N169" i="4"/>
  <c r="N166" i="4"/>
  <c r="N179" i="4"/>
  <c r="L164" i="4"/>
  <c r="L177" i="4"/>
  <c r="L167" i="4"/>
  <c r="L180" i="4"/>
  <c r="G177" i="4"/>
  <c r="G164" i="4"/>
  <c r="N176" i="4"/>
  <c r="N163" i="4"/>
  <c r="L179" i="4"/>
  <c r="L166" i="4"/>
  <c r="J166" i="4"/>
  <c r="J179" i="4"/>
  <c r="M166" i="4"/>
  <c r="M179" i="4"/>
  <c r="O157" i="4"/>
  <c r="P157" i="4" s="1"/>
  <c r="Q157" i="4" s="1"/>
  <c r="R157" i="4" s="1"/>
  <c r="S157" i="4" s="1"/>
  <c r="O170" i="4"/>
  <c r="P170" i="4" s="1"/>
  <c r="Q170" i="4" s="1"/>
  <c r="R170" i="4" s="1"/>
  <c r="S170" i="4" s="1"/>
  <c r="O183" i="4"/>
  <c r="P183" i="4" s="1"/>
  <c r="Q183" i="4" s="1"/>
  <c r="R183" i="4" s="1"/>
  <c r="S183" i="4" s="1"/>
  <c r="M174" i="4"/>
  <c r="M161" i="4"/>
  <c r="O164" i="4"/>
  <c r="P164" i="4" s="1"/>
  <c r="Q164" i="4" s="1"/>
  <c r="R164" i="4" s="1"/>
  <c r="S164" i="4" s="1"/>
  <c r="O177" i="4"/>
  <c r="P177" i="4" s="1"/>
  <c r="Q177" i="4" s="1"/>
  <c r="R177" i="4" s="1"/>
  <c r="S177" i="4" s="1"/>
  <c r="O167" i="4"/>
  <c r="P167" i="4" s="1"/>
  <c r="Q167" i="4" s="1"/>
  <c r="R167" i="4" s="1"/>
  <c r="S167" i="4" s="1"/>
  <c r="O180" i="4"/>
  <c r="P180" i="4" s="1"/>
  <c r="Q180" i="4" s="1"/>
  <c r="R180" i="4" s="1"/>
  <c r="S180" i="4" s="1"/>
  <c r="G111" i="4"/>
  <c r="G137" i="4" s="1"/>
  <c r="G125" i="4"/>
  <c r="G151" i="4"/>
  <c r="N110" i="4"/>
  <c r="N136" i="4" s="1"/>
  <c r="N124" i="4"/>
  <c r="N150" i="4"/>
  <c r="M108" i="4"/>
  <c r="M107" i="4" s="1"/>
  <c r="M172" i="4" s="1"/>
  <c r="M148" i="4"/>
  <c r="M122" i="4"/>
  <c r="O125" i="4"/>
  <c r="P125" i="4" s="1"/>
  <c r="Q125" i="4" s="1"/>
  <c r="R125" i="4" s="1"/>
  <c r="S125" i="4" s="1"/>
  <c r="O151" i="4"/>
  <c r="P151" i="4" s="1"/>
  <c r="Q151" i="4" s="1"/>
  <c r="R151" i="4" s="1"/>
  <c r="S151" i="4" s="1"/>
  <c r="O114" i="4"/>
  <c r="O154" i="4"/>
  <c r="P154" i="4" s="1"/>
  <c r="Q154" i="4" s="1"/>
  <c r="R154" i="4" s="1"/>
  <c r="S154" i="4" s="1"/>
  <c r="O128" i="4"/>
  <c r="P128" i="4" s="1"/>
  <c r="Q128" i="4" s="1"/>
  <c r="R128" i="4" s="1"/>
  <c r="S128" i="4" s="1"/>
  <c r="K113" i="4"/>
  <c r="K139" i="4" s="1"/>
  <c r="K153" i="4"/>
  <c r="K127" i="4"/>
  <c r="K110" i="4"/>
  <c r="K136" i="4" s="1"/>
  <c r="K150" i="4"/>
  <c r="K124" i="4"/>
  <c r="J110" i="4"/>
  <c r="J136" i="4" s="1"/>
  <c r="J150" i="4"/>
  <c r="J124" i="4"/>
  <c r="L113" i="4"/>
  <c r="L139" i="4" s="1"/>
  <c r="L153" i="4"/>
  <c r="L127" i="4"/>
  <c r="M116" i="4"/>
  <c r="M142" i="4" s="1"/>
  <c r="M130" i="4"/>
  <c r="E110" i="4"/>
  <c r="E150" i="4"/>
  <c r="E124" i="4"/>
  <c r="N116" i="4"/>
  <c r="N142" i="4" s="1"/>
  <c r="N130" i="4"/>
  <c r="O111" i="4"/>
  <c r="F110" i="4"/>
  <c r="F124" i="4"/>
  <c r="F150" i="4"/>
  <c r="J113" i="4"/>
  <c r="J139" i="4" s="1"/>
  <c r="J153" i="4"/>
  <c r="J127" i="4"/>
  <c r="M113" i="4"/>
  <c r="M139" i="4" s="1"/>
  <c r="M153" i="4"/>
  <c r="M127" i="4"/>
  <c r="O117" i="4"/>
  <c r="O131" i="4"/>
  <c r="P131" i="4" s="1"/>
  <c r="Q131" i="4" s="1"/>
  <c r="R131" i="4" s="1"/>
  <c r="S131" i="4" s="1"/>
  <c r="N113" i="4"/>
  <c r="N139" i="4" s="1"/>
  <c r="N153" i="4"/>
  <c r="N127" i="4"/>
  <c r="L151" i="4"/>
  <c r="L125" i="4"/>
  <c r="L154" i="4"/>
  <c r="L128" i="4"/>
  <c r="N52" i="4"/>
  <c r="N51" i="4" s="1"/>
  <c r="A124" i="4"/>
  <c r="C124" i="4" s="1"/>
  <c r="A98" i="4" l="1"/>
  <c r="C98" i="4" s="1"/>
  <c r="A150" i="4"/>
  <c r="C150" i="4" s="1"/>
  <c r="L150" i="4"/>
  <c r="A19" i="4"/>
  <c r="C19" i="4" s="1"/>
  <c r="A72" i="4"/>
  <c r="C72" i="4" s="1"/>
  <c r="O143" i="4"/>
  <c r="P143" i="4" s="1"/>
  <c r="Q143" i="4" s="1"/>
  <c r="R143" i="4" s="1"/>
  <c r="S143" i="4" s="1"/>
  <c r="P117" i="4"/>
  <c r="Q117" i="4" s="1"/>
  <c r="R117" i="4" s="1"/>
  <c r="S117" i="4" s="1"/>
  <c r="O140" i="4"/>
  <c r="P140" i="4" s="1"/>
  <c r="Q140" i="4" s="1"/>
  <c r="R140" i="4" s="1"/>
  <c r="S140" i="4" s="1"/>
  <c r="P114" i="4"/>
  <c r="Q114" i="4" s="1"/>
  <c r="R114" i="4" s="1"/>
  <c r="S114" i="4" s="1"/>
  <c r="O25" i="4"/>
  <c r="P25" i="4" s="1"/>
  <c r="Q25" i="4" s="1"/>
  <c r="R25" i="4" s="1"/>
  <c r="S25" i="4" s="1"/>
  <c r="P26" i="4"/>
  <c r="Q26" i="4" s="1"/>
  <c r="R26" i="4" s="1"/>
  <c r="S26" i="4" s="1"/>
  <c r="L124" i="4"/>
  <c r="L176" i="4"/>
  <c r="O18" i="4"/>
  <c r="P19" i="4"/>
  <c r="Q19" i="4" s="1"/>
  <c r="R19" i="4" s="1"/>
  <c r="S19" i="4" s="1"/>
  <c r="L110" i="4"/>
  <c r="L136" i="4" s="1"/>
  <c r="O137" i="4"/>
  <c r="P137" i="4" s="1"/>
  <c r="Q137" i="4" s="1"/>
  <c r="R137" i="4" s="1"/>
  <c r="S137" i="4" s="1"/>
  <c r="P111" i="4"/>
  <c r="Q111" i="4" s="1"/>
  <c r="R111" i="4" s="1"/>
  <c r="S111" i="4" s="1"/>
  <c r="L163" i="4"/>
  <c r="O51" i="4"/>
  <c r="P51" i="4" s="1"/>
  <c r="Q51" i="4" s="1"/>
  <c r="R51" i="4" s="1"/>
  <c r="S51" i="4" s="1"/>
  <c r="P52" i="4"/>
  <c r="Q52" i="4" s="1"/>
  <c r="R52" i="4" s="1"/>
  <c r="S52" i="4" s="1"/>
  <c r="O44" i="4"/>
  <c r="P45" i="4"/>
  <c r="Q45" i="4" s="1"/>
  <c r="R45" i="4" s="1"/>
  <c r="S45" i="4" s="1"/>
  <c r="A99" i="4"/>
  <c r="C99" i="4" s="1"/>
  <c r="C161" i="4"/>
  <c r="A162" i="4"/>
  <c r="C44" i="4"/>
  <c r="A45" i="4"/>
  <c r="A110" i="4"/>
  <c r="C109" i="4"/>
  <c r="A59" i="4"/>
  <c r="C58" i="4"/>
  <c r="A33" i="4"/>
  <c r="C32" i="4"/>
  <c r="C187" i="4"/>
  <c r="A188" i="4"/>
  <c r="C175" i="4"/>
  <c r="A176" i="4"/>
  <c r="A151" i="4"/>
  <c r="C151" i="4" s="1"/>
  <c r="C83" i="4"/>
  <c r="A84" i="4"/>
  <c r="A138" i="4"/>
  <c r="C138" i="4" s="1"/>
  <c r="C137" i="4"/>
  <c r="M146" i="4"/>
  <c r="M159" i="4"/>
  <c r="F136" i="4"/>
  <c r="F123" i="4"/>
  <c r="M106" i="4"/>
  <c r="M171" i="4" s="1"/>
  <c r="M133" i="4"/>
  <c r="E123" i="4"/>
  <c r="E136" i="4"/>
  <c r="A20" i="4"/>
  <c r="A8" i="4"/>
  <c r="A9" i="4" s="1"/>
  <c r="C6" i="4"/>
  <c r="E175" i="4"/>
  <c r="E162" i="4"/>
  <c r="F175" i="4"/>
  <c r="F162" i="4"/>
  <c r="N181" i="4"/>
  <c r="N168" i="4"/>
  <c r="N155" i="4"/>
  <c r="G163" i="4"/>
  <c r="G176" i="4"/>
  <c r="O182" i="4"/>
  <c r="P182" i="4" s="1"/>
  <c r="Q182" i="4" s="1"/>
  <c r="R182" i="4" s="1"/>
  <c r="S182" i="4" s="1"/>
  <c r="O156" i="4"/>
  <c r="P156" i="4" s="1"/>
  <c r="Q156" i="4" s="1"/>
  <c r="R156" i="4" s="1"/>
  <c r="S156" i="4" s="1"/>
  <c r="O169" i="4"/>
  <c r="P169" i="4" s="1"/>
  <c r="Q169" i="4" s="1"/>
  <c r="R169" i="4" s="1"/>
  <c r="S169" i="4" s="1"/>
  <c r="M178" i="4"/>
  <c r="M165" i="4"/>
  <c r="J178" i="4"/>
  <c r="J165" i="4"/>
  <c r="O176" i="4"/>
  <c r="P176" i="4" s="1"/>
  <c r="Q176" i="4" s="1"/>
  <c r="R176" i="4" s="1"/>
  <c r="S176" i="4" s="1"/>
  <c r="O163" i="4"/>
  <c r="P163" i="4" s="1"/>
  <c r="Q163" i="4" s="1"/>
  <c r="R163" i="4" s="1"/>
  <c r="S163" i="4" s="1"/>
  <c r="M160" i="4"/>
  <c r="M173" i="4"/>
  <c r="N162" i="4"/>
  <c r="N175" i="4"/>
  <c r="N178" i="4"/>
  <c r="N165" i="4"/>
  <c r="M155" i="4"/>
  <c r="M168" i="4"/>
  <c r="M181" i="4"/>
  <c r="L165" i="4"/>
  <c r="L178" i="4"/>
  <c r="J162" i="4"/>
  <c r="J175" i="4"/>
  <c r="K175" i="4"/>
  <c r="K162" i="4"/>
  <c r="K165" i="4"/>
  <c r="K178" i="4"/>
  <c r="O179" i="4"/>
  <c r="P179" i="4" s="1"/>
  <c r="Q179" i="4" s="1"/>
  <c r="R179" i="4" s="1"/>
  <c r="S179" i="4" s="1"/>
  <c r="O166" i="4"/>
  <c r="P166" i="4" s="1"/>
  <c r="Q166" i="4" s="1"/>
  <c r="R166" i="4" s="1"/>
  <c r="S166" i="4" s="1"/>
  <c r="O116" i="4"/>
  <c r="O130" i="4"/>
  <c r="P130" i="4" s="1"/>
  <c r="Q130" i="4" s="1"/>
  <c r="R130" i="4" s="1"/>
  <c r="S130" i="4" s="1"/>
  <c r="M152" i="4"/>
  <c r="M126" i="4"/>
  <c r="J152" i="4"/>
  <c r="J126" i="4"/>
  <c r="O110" i="4"/>
  <c r="O150" i="4"/>
  <c r="P150" i="4" s="1"/>
  <c r="Q150" i="4" s="1"/>
  <c r="R150" i="4" s="1"/>
  <c r="S150" i="4" s="1"/>
  <c r="O124" i="4"/>
  <c r="P124" i="4" s="1"/>
  <c r="Q124" i="4" s="1"/>
  <c r="R124" i="4" s="1"/>
  <c r="S124" i="4" s="1"/>
  <c r="M147" i="4"/>
  <c r="M134" i="4"/>
  <c r="M121" i="4"/>
  <c r="M120" i="4" s="1"/>
  <c r="N109" i="4"/>
  <c r="N135" i="4" s="1"/>
  <c r="N123" i="4"/>
  <c r="N149" i="4"/>
  <c r="N152" i="4"/>
  <c r="N126" i="4"/>
  <c r="M129" i="4"/>
  <c r="L152" i="4"/>
  <c r="L126" i="4"/>
  <c r="J109" i="4"/>
  <c r="J135" i="4" s="1"/>
  <c r="J123" i="4"/>
  <c r="J149" i="4"/>
  <c r="K109" i="4"/>
  <c r="K135" i="4" s="1"/>
  <c r="K149" i="4"/>
  <c r="K123" i="4"/>
  <c r="K152" i="4"/>
  <c r="K126" i="4"/>
  <c r="O113" i="4"/>
  <c r="O153" i="4"/>
  <c r="P153" i="4" s="1"/>
  <c r="Q153" i="4" s="1"/>
  <c r="R153" i="4" s="1"/>
  <c r="S153" i="4" s="1"/>
  <c r="O127" i="4"/>
  <c r="P127" i="4" s="1"/>
  <c r="Q127" i="4" s="1"/>
  <c r="R127" i="4" s="1"/>
  <c r="S127" i="4" s="1"/>
  <c r="E109" i="4"/>
  <c r="E135" i="4" s="1"/>
  <c r="E149" i="4"/>
  <c r="F109" i="4"/>
  <c r="F135" i="4" s="1"/>
  <c r="F149" i="4"/>
  <c r="N129" i="4"/>
  <c r="G110" i="4"/>
  <c r="G136" i="4" s="1"/>
  <c r="G124" i="4"/>
  <c r="G150" i="4"/>
  <c r="A125" i="4"/>
  <c r="C125" i="4" s="1"/>
  <c r="L175" i="4" l="1"/>
  <c r="L109" i="4"/>
  <c r="L135" i="4" s="1"/>
  <c r="A73" i="4"/>
  <c r="C73" i="4" s="1"/>
  <c r="O142" i="4"/>
  <c r="P142" i="4" s="1"/>
  <c r="Q142" i="4" s="1"/>
  <c r="R142" i="4" s="1"/>
  <c r="S142" i="4" s="1"/>
  <c r="P116" i="4"/>
  <c r="Q116" i="4" s="1"/>
  <c r="R116" i="4" s="1"/>
  <c r="S116" i="4" s="1"/>
  <c r="O139" i="4"/>
  <c r="P139" i="4" s="1"/>
  <c r="Q139" i="4" s="1"/>
  <c r="R139" i="4" s="1"/>
  <c r="S139" i="4" s="1"/>
  <c r="P113" i="4"/>
  <c r="Q113" i="4" s="1"/>
  <c r="R113" i="4" s="1"/>
  <c r="S113" i="4" s="1"/>
  <c r="L123" i="4"/>
  <c r="O43" i="4"/>
  <c r="P44" i="4"/>
  <c r="Q44" i="4" s="1"/>
  <c r="R44" i="4" s="1"/>
  <c r="S44" i="4" s="1"/>
  <c r="O17" i="4"/>
  <c r="P18" i="4"/>
  <c r="Q18" i="4" s="1"/>
  <c r="R18" i="4" s="1"/>
  <c r="S18" i="4" s="1"/>
  <c r="L149" i="4"/>
  <c r="O136" i="4"/>
  <c r="P136" i="4" s="1"/>
  <c r="Q136" i="4" s="1"/>
  <c r="R136" i="4" s="1"/>
  <c r="S136" i="4" s="1"/>
  <c r="P110" i="4"/>
  <c r="Q110" i="4" s="1"/>
  <c r="R110" i="4" s="1"/>
  <c r="S110" i="4" s="1"/>
  <c r="L162" i="4"/>
  <c r="A100" i="4"/>
  <c r="C100" i="4" s="1"/>
  <c r="A163" i="4"/>
  <c r="C162" i="4"/>
  <c r="A152" i="4"/>
  <c r="C152" i="4" s="1"/>
  <c r="A177" i="4"/>
  <c r="C176" i="4"/>
  <c r="C33" i="4"/>
  <c r="A34" i="4"/>
  <c r="C110" i="4"/>
  <c r="A111" i="4"/>
  <c r="C188" i="4"/>
  <c r="A189" i="4"/>
  <c r="C45" i="4"/>
  <c r="A46" i="4"/>
  <c r="A21" i="4"/>
  <c r="C21" i="4" s="1"/>
  <c r="C20" i="4"/>
  <c r="A85" i="4"/>
  <c r="C84" i="4"/>
  <c r="A139" i="4"/>
  <c r="C139" i="4" s="1"/>
  <c r="A60" i="4"/>
  <c r="C59" i="4"/>
  <c r="M132" i="4"/>
  <c r="M158" i="4"/>
  <c r="M145" i="4"/>
  <c r="M119" i="4"/>
  <c r="C8" i="4"/>
  <c r="K161" i="4"/>
  <c r="K174" i="4"/>
  <c r="J161" i="4"/>
  <c r="J174" i="4"/>
  <c r="N161" i="4"/>
  <c r="N174" i="4"/>
  <c r="O168" i="4"/>
  <c r="P168" i="4" s="1"/>
  <c r="Q168" i="4" s="1"/>
  <c r="R168" i="4" s="1"/>
  <c r="S168" i="4" s="1"/>
  <c r="O181" i="4"/>
  <c r="P181" i="4" s="1"/>
  <c r="Q181" i="4" s="1"/>
  <c r="R181" i="4" s="1"/>
  <c r="S181" i="4" s="1"/>
  <c r="O155" i="4"/>
  <c r="P155" i="4" s="1"/>
  <c r="Q155" i="4" s="1"/>
  <c r="R155" i="4" s="1"/>
  <c r="S155" i="4" s="1"/>
  <c r="G162" i="4"/>
  <c r="G175" i="4"/>
  <c r="E161" i="4"/>
  <c r="E174" i="4"/>
  <c r="O165" i="4"/>
  <c r="P165" i="4" s="1"/>
  <c r="Q165" i="4" s="1"/>
  <c r="R165" i="4" s="1"/>
  <c r="S165" i="4" s="1"/>
  <c r="O178" i="4"/>
  <c r="P178" i="4" s="1"/>
  <c r="Q178" i="4" s="1"/>
  <c r="R178" i="4" s="1"/>
  <c r="S178" i="4" s="1"/>
  <c r="O175" i="4"/>
  <c r="P175" i="4" s="1"/>
  <c r="Q175" i="4" s="1"/>
  <c r="R175" i="4" s="1"/>
  <c r="S175" i="4" s="1"/>
  <c r="O162" i="4"/>
  <c r="P162" i="4" s="1"/>
  <c r="Q162" i="4" s="1"/>
  <c r="R162" i="4" s="1"/>
  <c r="S162" i="4" s="1"/>
  <c r="F174" i="4"/>
  <c r="F161" i="4"/>
  <c r="G109" i="4"/>
  <c r="G135" i="4" s="1"/>
  <c r="G123" i="4"/>
  <c r="G149" i="4"/>
  <c r="E108" i="4"/>
  <c r="E148" i="4"/>
  <c r="E122" i="4"/>
  <c r="O152" i="4"/>
  <c r="P152" i="4" s="1"/>
  <c r="Q152" i="4" s="1"/>
  <c r="R152" i="4" s="1"/>
  <c r="S152" i="4" s="1"/>
  <c r="O126" i="4"/>
  <c r="P126" i="4" s="1"/>
  <c r="Q126" i="4" s="1"/>
  <c r="R126" i="4" s="1"/>
  <c r="S126" i="4" s="1"/>
  <c r="F108" i="4"/>
  <c r="F107" i="4" s="1"/>
  <c r="F172" i="4" s="1"/>
  <c r="F122" i="4"/>
  <c r="F148" i="4"/>
  <c r="O109" i="4"/>
  <c r="O123" i="4"/>
  <c r="P123" i="4" s="1"/>
  <c r="Q123" i="4" s="1"/>
  <c r="R123" i="4" s="1"/>
  <c r="S123" i="4" s="1"/>
  <c r="O149" i="4"/>
  <c r="P149" i="4" s="1"/>
  <c r="Q149" i="4" s="1"/>
  <c r="R149" i="4" s="1"/>
  <c r="S149" i="4" s="1"/>
  <c r="K108" i="4"/>
  <c r="K107" i="4" s="1"/>
  <c r="K172" i="4" s="1"/>
  <c r="K122" i="4"/>
  <c r="K148" i="4"/>
  <c r="J108" i="4"/>
  <c r="J107" i="4" s="1"/>
  <c r="J172" i="4" s="1"/>
  <c r="J122" i="4"/>
  <c r="J148" i="4"/>
  <c r="N108" i="4"/>
  <c r="N107" i="4" s="1"/>
  <c r="N172" i="4" s="1"/>
  <c r="N122" i="4"/>
  <c r="N148" i="4"/>
  <c r="O129" i="4"/>
  <c r="P129" i="4" s="1"/>
  <c r="Q129" i="4" s="1"/>
  <c r="R129" i="4" s="1"/>
  <c r="S129" i="4" s="1"/>
  <c r="A22" i="4"/>
  <c r="C22" i="4" s="1"/>
  <c r="A153" i="4"/>
  <c r="C153" i="4" s="1"/>
  <c r="A10" i="4"/>
  <c r="C9" i="4"/>
  <c r="A126" i="4"/>
  <c r="C126" i="4" s="1"/>
  <c r="A74" i="4" l="1"/>
  <c r="C74" i="4" s="1"/>
  <c r="L148" i="4"/>
  <c r="L108" i="4"/>
  <c r="L107" i="4" s="1"/>
  <c r="L172" i="4" s="1"/>
  <c r="L174" i="4"/>
  <c r="L122" i="4"/>
  <c r="L161" i="4"/>
  <c r="O16" i="4"/>
  <c r="P17" i="4"/>
  <c r="Q17" i="4" s="1"/>
  <c r="R17" i="4" s="1"/>
  <c r="S17" i="4" s="1"/>
  <c r="O42" i="4"/>
  <c r="P43" i="4"/>
  <c r="Q43" i="4" s="1"/>
  <c r="R43" i="4" s="1"/>
  <c r="S43" i="4" s="1"/>
  <c r="O135" i="4"/>
  <c r="P135" i="4" s="1"/>
  <c r="Q135" i="4" s="1"/>
  <c r="R135" i="4" s="1"/>
  <c r="S135" i="4" s="1"/>
  <c r="P109" i="4"/>
  <c r="Q109" i="4" s="1"/>
  <c r="R109" i="4" s="1"/>
  <c r="S109" i="4" s="1"/>
  <c r="A101" i="4"/>
  <c r="C101" i="4" s="1"/>
  <c r="A140" i="4"/>
  <c r="C140" i="4" s="1"/>
  <c r="C163" i="4"/>
  <c r="A164" i="4"/>
  <c r="C189" i="4"/>
  <c r="A190" i="4"/>
  <c r="C34" i="4"/>
  <c r="A35" i="4"/>
  <c r="A61" i="4"/>
  <c r="C60" i="4"/>
  <c r="C46" i="4"/>
  <c r="A47" i="4"/>
  <c r="C111" i="4"/>
  <c r="A112" i="4"/>
  <c r="C85" i="4"/>
  <c r="A86" i="4"/>
  <c r="A178" i="4"/>
  <c r="C177" i="4"/>
  <c r="N146" i="4"/>
  <c r="N159" i="4"/>
  <c r="F159" i="4"/>
  <c r="F146" i="4"/>
  <c r="K159" i="4"/>
  <c r="K146" i="4"/>
  <c r="J146" i="4"/>
  <c r="J159" i="4"/>
  <c r="L159" i="4"/>
  <c r="J106" i="4"/>
  <c r="J171" i="4" s="1"/>
  <c r="J133" i="4"/>
  <c r="L106" i="4"/>
  <c r="L171" i="4" s="1"/>
  <c r="N106" i="4"/>
  <c r="N171" i="4" s="1"/>
  <c r="N133" i="4"/>
  <c r="F106" i="4"/>
  <c r="F171" i="4" s="1"/>
  <c r="F133" i="4"/>
  <c r="E107" i="4"/>
  <c r="E172" i="4" s="1"/>
  <c r="E134" i="4"/>
  <c r="E121" i="4"/>
  <c r="K106" i="4"/>
  <c r="K171" i="4" s="1"/>
  <c r="K133" i="4"/>
  <c r="F160" i="4"/>
  <c r="F173" i="4"/>
  <c r="N173" i="4"/>
  <c r="N160" i="4"/>
  <c r="J173" i="4"/>
  <c r="J160" i="4"/>
  <c r="K160" i="4"/>
  <c r="K173" i="4"/>
  <c r="O161" i="4"/>
  <c r="P161" i="4" s="1"/>
  <c r="Q161" i="4" s="1"/>
  <c r="R161" i="4" s="1"/>
  <c r="S161" i="4" s="1"/>
  <c r="O174" i="4"/>
  <c r="P174" i="4" s="1"/>
  <c r="Q174" i="4" s="1"/>
  <c r="R174" i="4" s="1"/>
  <c r="S174" i="4" s="1"/>
  <c r="G174" i="4"/>
  <c r="G161" i="4"/>
  <c r="E160" i="4"/>
  <c r="E147" i="4"/>
  <c r="E173" i="4"/>
  <c r="F134" i="4"/>
  <c r="F147" i="4"/>
  <c r="F121" i="4"/>
  <c r="F120" i="4" s="1"/>
  <c r="L134" i="4"/>
  <c r="L147" i="4"/>
  <c r="N147" i="4"/>
  <c r="N134" i="4"/>
  <c r="N121" i="4"/>
  <c r="N120" i="4" s="1"/>
  <c r="J147" i="4"/>
  <c r="J134" i="4"/>
  <c r="J121" i="4"/>
  <c r="J120" i="4" s="1"/>
  <c r="K134" i="4"/>
  <c r="K121" i="4"/>
  <c r="K120" i="4" s="1"/>
  <c r="K147" i="4"/>
  <c r="O108" i="4"/>
  <c r="O122" i="4"/>
  <c r="P122" i="4" s="1"/>
  <c r="Q122" i="4" s="1"/>
  <c r="R122" i="4" s="1"/>
  <c r="S122" i="4" s="1"/>
  <c r="O148" i="4"/>
  <c r="P148" i="4" s="1"/>
  <c r="Q148" i="4" s="1"/>
  <c r="R148" i="4" s="1"/>
  <c r="S148" i="4" s="1"/>
  <c r="G108" i="4"/>
  <c r="G107" i="4" s="1"/>
  <c r="G172" i="4" s="1"/>
  <c r="G148" i="4"/>
  <c r="G122" i="4"/>
  <c r="A23" i="4"/>
  <c r="C23" i="4" s="1"/>
  <c r="A127" i="4"/>
  <c r="C127" i="4" s="1"/>
  <c r="A11" i="4"/>
  <c r="C10" i="4"/>
  <c r="A154" i="4"/>
  <c r="C154" i="4" s="1"/>
  <c r="A102" i="4"/>
  <c r="C102" i="4" s="1"/>
  <c r="A75" i="4" l="1"/>
  <c r="C75" i="4" s="1"/>
  <c r="L173" i="4"/>
  <c r="L121" i="4"/>
  <c r="L120" i="4" s="1"/>
  <c r="L119" i="4" s="1"/>
  <c r="L160" i="4"/>
  <c r="L133" i="4"/>
  <c r="L146" i="4"/>
  <c r="O41" i="4"/>
  <c r="P41" i="4" s="1"/>
  <c r="Q41" i="4" s="1"/>
  <c r="R41" i="4" s="1"/>
  <c r="S41" i="4" s="1"/>
  <c r="P42" i="4"/>
  <c r="Q42" i="4" s="1"/>
  <c r="R42" i="4" s="1"/>
  <c r="S42" i="4" s="1"/>
  <c r="O107" i="4"/>
  <c r="P108" i="4"/>
  <c r="Q108" i="4" s="1"/>
  <c r="R108" i="4" s="1"/>
  <c r="S108" i="4" s="1"/>
  <c r="O15" i="4"/>
  <c r="P15" i="4" s="1"/>
  <c r="Q15" i="4" s="1"/>
  <c r="R15" i="4" s="1"/>
  <c r="S15" i="4" s="1"/>
  <c r="P16" i="4"/>
  <c r="Q16" i="4" s="1"/>
  <c r="R16" i="4" s="1"/>
  <c r="S16" i="4" s="1"/>
  <c r="A141" i="4"/>
  <c r="C141" i="4" s="1"/>
  <c r="C164" i="4"/>
  <c r="A165" i="4"/>
  <c r="C178" i="4"/>
  <c r="A179" i="4"/>
  <c r="C112" i="4"/>
  <c r="A113" i="4"/>
  <c r="C35" i="4"/>
  <c r="A36" i="4"/>
  <c r="C86" i="4"/>
  <c r="A87" i="4"/>
  <c r="C61" i="4"/>
  <c r="A62" i="4"/>
  <c r="C47" i="4"/>
  <c r="A48" i="4"/>
  <c r="C190" i="4"/>
  <c r="A191" i="4"/>
  <c r="G146" i="4"/>
  <c r="G159" i="4"/>
  <c r="E159" i="4"/>
  <c r="E146" i="4"/>
  <c r="N132" i="4"/>
  <c r="N158" i="4"/>
  <c r="N145" i="4"/>
  <c r="J132" i="4"/>
  <c r="J158" i="4"/>
  <c r="J145" i="4"/>
  <c r="K132" i="4"/>
  <c r="K145" i="4"/>
  <c r="K158" i="4"/>
  <c r="F132" i="4"/>
  <c r="F158" i="4"/>
  <c r="F145" i="4"/>
  <c r="L132" i="4"/>
  <c r="L158" i="4"/>
  <c r="L145" i="4"/>
  <c r="O159" i="4"/>
  <c r="P159" i="4" s="1"/>
  <c r="Q159" i="4" s="1"/>
  <c r="R159" i="4" s="1"/>
  <c r="S159" i="4" s="1"/>
  <c r="J119" i="4"/>
  <c r="G106" i="4"/>
  <c r="G171" i="4" s="1"/>
  <c r="G133" i="4"/>
  <c r="F119" i="4"/>
  <c r="E106" i="4"/>
  <c r="E171" i="4" s="1"/>
  <c r="E133" i="4"/>
  <c r="K119" i="4"/>
  <c r="N119" i="4"/>
  <c r="E120" i="4"/>
  <c r="G173" i="4"/>
  <c r="G160" i="4"/>
  <c r="O160" i="4"/>
  <c r="P160" i="4" s="1"/>
  <c r="Q160" i="4" s="1"/>
  <c r="R160" i="4" s="1"/>
  <c r="S160" i="4" s="1"/>
  <c r="O173" i="4"/>
  <c r="P173" i="4" s="1"/>
  <c r="Q173" i="4" s="1"/>
  <c r="R173" i="4" s="1"/>
  <c r="S173" i="4" s="1"/>
  <c r="G147" i="4"/>
  <c r="G134" i="4"/>
  <c r="G121" i="4"/>
  <c r="G120" i="4" s="1"/>
  <c r="O134" i="4"/>
  <c r="P134" i="4" s="1"/>
  <c r="Q134" i="4" s="1"/>
  <c r="R134" i="4" s="1"/>
  <c r="S134" i="4" s="1"/>
  <c r="O121" i="4"/>
  <c r="O147" i="4"/>
  <c r="P147" i="4" s="1"/>
  <c r="Q147" i="4" s="1"/>
  <c r="R147" i="4" s="1"/>
  <c r="S147" i="4" s="1"/>
  <c r="A24" i="4"/>
  <c r="C24" i="4" s="1"/>
  <c r="A155" i="4"/>
  <c r="C155" i="4" s="1"/>
  <c r="A12" i="4"/>
  <c r="C11" i="4"/>
  <c r="A128" i="4"/>
  <c r="C128" i="4" s="1"/>
  <c r="A103" i="4"/>
  <c r="C103" i="4" s="1"/>
  <c r="A76" i="4" l="1"/>
  <c r="C76" i="4" s="1"/>
  <c r="O172" i="4"/>
  <c r="P172" i="4" s="1"/>
  <c r="Q172" i="4" s="1"/>
  <c r="R172" i="4" s="1"/>
  <c r="S172" i="4" s="1"/>
  <c r="P107" i="4"/>
  <c r="Q107" i="4" s="1"/>
  <c r="R107" i="4" s="1"/>
  <c r="S107" i="4" s="1"/>
  <c r="A142" i="4"/>
  <c r="C142" i="4" s="1"/>
  <c r="O133" i="4"/>
  <c r="P133" i="4" s="1"/>
  <c r="Q133" i="4" s="1"/>
  <c r="R133" i="4" s="1"/>
  <c r="S133" i="4" s="1"/>
  <c r="A77" i="4"/>
  <c r="C77" i="4" s="1"/>
  <c r="O120" i="4"/>
  <c r="P120" i="4" s="1"/>
  <c r="Q120" i="4" s="1"/>
  <c r="R120" i="4" s="1"/>
  <c r="S120" i="4" s="1"/>
  <c r="P121" i="4"/>
  <c r="Q121" i="4" s="1"/>
  <c r="R121" i="4" s="1"/>
  <c r="S121" i="4" s="1"/>
  <c r="O106" i="4"/>
  <c r="O146" i="4"/>
  <c r="P146" i="4" s="1"/>
  <c r="Q146" i="4" s="1"/>
  <c r="R146" i="4" s="1"/>
  <c r="S146" i="4" s="1"/>
  <c r="C165" i="4"/>
  <c r="A166" i="4"/>
  <c r="C48" i="4"/>
  <c r="A49" i="4"/>
  <c r="C87" i="4"/>
  <c r="A88" i="4"/>
  <c r="C113" i="4"/>
  <c r="A114" i="4"/>
  <c r="C191" i="4"/>
  <c r="A192" i="4"/>
  <c r="C62" i="4"/>
  <c r="A63" i="4"/>
  <c r="C36" i="4"/>
  <c r="A37" i="4"/>
  <c r="C179" i="4"/>
  <c r="A180" i="4"/>
  <c r="E132" i="4"/>
  <c r="E145" i="4"/>
  <c r="E158" i="4"/>
  <c r="G132" i="4"/>
  <c r="G158" i="4"/>
  <c r="G145" i="4"/>
  <c r="E119" i="4"/>
  <c r="G119" i="4"/>
  <c r="A25" i="4"/>
  <c r="C25" i="4" s="1"/>
  <c r="A129" i="4"/>
  <c r="C129" i="4" s="1"/>
  <c r="A13" i="4"/>
  <c r="C12" i="4"/>
  <c r="A156" i="4"/>
  <c r="C156" i="4" s="1"/>
  <c r="A78" i="4"/>
  <c r="C78" i="4" s="1"/>
  <c r="A104" i="4"/>
  <c r="C104" i="4" s="1"/>
  <c r="O119" i="4" l="1"/>
  <c r="P119" i="4" s="1"/>
  <c r="Q119" i="4" s="1"/>
  <c r="R119" i="4" s="1"/>
  <c r="S119" i="4" s="1"/>
  <c r="O171" i="4"/>
  <c r="P171" i="4" s="1"/>
  <c r="Q171" i="4" s="1"/>
  <c r="R171" i="4" s="1"/>
  <c r="S171" i="4" s="1"/>
  <c r="P106" i="4"/>
  <c r="Q106" i="4" s="1"/>
  <c r="R106" i="4" s="1"/>
  <c r="S106" i="4" s="1"/>
  <c r="O158" i="4"/>
  <c r="P158" i="4" s="1"/>
  <c r="Q158" i="4" s="1"/>
  <c r="R158" i="4" s="1"/>
  <c r="S158" i="4" s="1"/>
  <c r="O145" i="4"/>
  <c r="P145" i="4" s="1"/>
  <c r="Q145" i="4" s="1"/>
  <c r="R145" i="4" s="1"/>
  <c r="S145" i="4" s="1"/>
  <c r="A143" i="4"/>
  <c r="C143" i="4" s="1"/>
  <c r="O132" i="4"/>
  <c r="P132" i="4" s="1"/>
  <c r="Q132" i="4" s="1"/>
  <c r="R132" i="4" s="1"/>
  <c r="S132" i="4" s="1"/>
  <c r="C166" i="4"/>
  <c r="A167" i="4"/>
  <c r="C180" i="4"/>
  <c r="A181" i="4"/>
  <c r="C63" i="4"/>
  <c r="A64" i="4"/>
  <c r="C114" i="4"/>
  <c r="A115" i="4"/>
  <c r="C49" i="4"/>
  <c r="A50" i="4"/>
  <c r="C37" i="4"/>
  <c r="A38" i="4"/>
  <c r="C192" i="4"/>
  <c r="A193" i="4"/>
  <c r="C88" i="4"/>
  <c r="A89" i="4"/>
  <c r="A26" i="4"/>
  <c r="C26" i="4" s="1"/>
  <c r="A157" i="4"/>
  <c r="C157" i="4" s="1"/>
  <c r="A14" i="4"/>
  <c r="C14" i="4" s="1"/>
  <c r="C13" i="4"/>
  <c r="A130" i="4"/>
  <c r="C130" i="4" s="1"/>
  <c r="A79" i="4"/>
  <c r="C79" i="4" s="1"/>
  <c r="A105" i="4"/>
  <c r="C105" i="4" s="1"/>
  <c r="A144" i="4" l="1"/>
  <c r="C144" i="4" s="1"/>
  <c r="C167" i="4"/>
  <c r="A168" i="4"/>
  <c r="C193" i="4"/>
  <c r="A194" i="4"/>
  <c r="C50" i="4"/>
  <c r="A51" i="4"/>
  <c r="C64" i="4"/>
  <c r="A65" i="4"/>
  <c r="C89" i="4"/>
  <c r="A90" i="4"/>
  <c r="C38" i="4"/>
  <c r="A39" i="4"/>
  <c r="C115" i="4"/>
  <c r="A116" i="4"/>
  <c r="C181" i="4"/>
  <c r="A182" i="4"/>
  <c r="A27" i="4"/>
  <c r="C27" i="4" s="1"/>
  <c r="A131" i="4"/>
  <c r="C131" i="4" s="1"/>
  <c r="C168" i="4" l="1"/>
  <c r="A169" i="4"/>
  <c r="C182" i="4"/>
  <c r="A183" i="4"/>
  <c r="C183" i="4" s="1"/>
  <c r="C39" i="4"/>
  <c r="A40" i="4"/>
  <c r="C40" i="4" s="1"/>
  <c r="C65" i="4"/>
  <c r="A66" i="4"/>
  <c r="C66" i="4" s="1"/>
  <c r="C194" i="4"/>
  <c r="A195" i="4"/>
  <c r="C116" i="4"/>
  <c r="A117" i="4"/>
  <c r="C90" i="4"/>
  <c r="A91" i="4"/>
  <c r="C51" i="4"/>
  <c r="A52" i="4"/>
  <c r="N196" i="4"/>
  <c r="N193" i="4"/>
  <c r="O193" i="4" s="1"/>
  <c r="P193" i="4" s="1"/>
  <c r="Q193" i="4" s="1"/>
  <c r="R193" i="4" s="1"/>
  <c r="S193" i="4" s="1"/>
  <c r="K193" i="4"/>
  <c r="M192" i="4"/>
  <c r="M191" i="4" s="1"/>
  <c r="N190" i="4"/>
  <c r="O190" i="4" s="1"/>
  <c r="P190" i="4" s="1"/>
  <c r="Q190" i="4" s="1"/>
  <c r="R190" i="4" s="1"/>
  <c r="S190" i="4" s="1"/>
  <c r="K190" i="4"/>
  <c r="L190" i="4" s="1"/>
  <c r="F190" i="4"/>
  <c r="G190" i="4" s="1"/>
  <c r="D104" i="4"/>
  <c r="N102" i="4"/>
  <c r="K102" i="4"/>
  <c r="D101" i="4"/>
  <c r="N99" i="4"/>
  <c r="K99" i="4"/>
  <c r="F99" i="4"/>
  <c r="D96" i="4"/>
  <c r="D91" i="4"/>
  <c r="N92" i="4" s="1"/>
  <c r="N89" i="4"/>
  <c r="O89" i="4" s="1"/>
  <c r="K89" i="4"/>
  <c r="D88" i="4"/>
  <c r="N86" i="4"/>
  <c r="O86" i="4" s="1"/>
  <c r="K86" i="4"/>
  <c r="L86" i="4" s="1"/>
  <c r="F86" i="4"/>
  <c r="G86" i="4" s="1"/>
  <c r="D83" i="4"/>
  <c r="D85" i="4" s="1"/>
  <c r="D78" i="4"/>
  <c r="N79" i="4" s="1"/>
  <c r="O79" i="4" s="1"/>
  <c r="N76" i="4"/>
  <c r="O76" i="4" s="1"/>
  <c r="K76" i="4"/>
  <c r="L76" i="4" s="1"/>
  <c r="D75" i="4"/>
  <c r="J75" i="4" s="1"/>
  <c r="J74" i="4" s="1"/>
  <c r="N73" i="4"/>
  <c r="O73" i="4" s="1"/>
  <c r="K73" i="4"/>
  <c r="L73" i="4" s="1"/>
  <c r="F73" i="4"/>
  <c r="G73" i="4" s="1"/>
  <c r="D70" i="4"/>
  <c r="D72" i="4" s="1"/>
  <c r="N34" i="4"/>
  <c r="O34" i="4" s="1"/>
  <c r="N11" i="4"/>
  <c r="O11" i="4" s="1"/>
  <c r="N8" i="4"/>
  <c r="O8" i="4" s="1"/>
  <c r="N63" i="4"/>
  <c r="O63" i="4" s="1"/>
  <c r="D65" i="4"/>
  <c r="K63" i="4"/>
  <c r="D62" i="4"/>
  <c r="M62" i="4" s="1"/>
  <c r="M61" i="4" s="1"/>
  <c r="N60" i="4"/>
  <c r="O60" i="4" s="1"/>
  <c r="K60" i="4"/>
  <c r="L60" i="4" s="1"/>
  <c r="F60" i="4"/>
  <c r="G60" i="4" s="1"/>
  <c r="D57" i="4"/>
  <c r="D59" i="4" s="1"/>
  <c r="F34" i="4"/>
  <c r="G34" i="4" s="1"/>
  <c r="D39" i="4"/>
  <c r="M39" i="4" s="1"/>
  <c r="M38" i="4" s="1"/>
  <c r="N37" i="4"/>
  <c r="O37" i="4" s="1"/>
  <c r="K37" i="4"/>
  <c r="L37" i="4" s="1"/>
  <c r="D36" i="4"/>
  <c r="J36" i="4" s="1"/>
  <c r="J35" i="4" s="1"/>
  <c r="K34" i="4"/>
  <c r="L34" i="4" s="1"/>
  <c r="D31" i="4"/>
  <c r="D13" i="4"/>
  <c r="N14" i="4" s="1"/>
  <c r="D10" i="4"/>
  <c r="J10" i="4" s="1"/>
  <c r="J9" i="4" s="1"/>
  <c r="D5" i="4"/>
  <c r="D7" i="4" s="1"/>
  <c r="E7" i="4" s="1"/>
  <c r="K11" i="4"/>
  <c r="K8" i="4"/>
  <c r="F8" i="4"/>
  <c r="P86" i="4" l="1"/>
  <c r="Q86" i="4" s="1"/>
  <c r="R86" i="4" s="1"/>
  <c r="S86" i="4" s="1"/>
  <c r="P73" i="4"/>
  <c r="Q73" i="4" s="1"/>
  <c r="R73" i="4" s="1"/>
  <c r="S73" i="4" s="1"/>
  <c r="P34" i="4"/>
  <c r="Q34" i="4" s="1"/>
  <c r="R34" i="4" s="1"/>
  <c r="S34" i="4" s="1"/>
  <c r="O78" i="4"/>
  <c r="P79" i="4"/>
  <c r="Q79" i="4" s="1"/>
  <c r="R79" i="4" s="1"/>
  <c r="S79" i="4" s="1"/>
  <c r="P60" i="4"/>
  <c r="Q60" i="4" s="1"/>
  <c r="R60" i="4" s="1"/>
  <c r="S60" i="4" s="1"/>
  <c r="P63" i="4"/>
  <c r="Q63" i="4" s="1"/>
  <c r="R63" i="4" s="1"/>
  <c r="S63" i="4" s="1"/>
  <c r="P8" i="4"/>
  <c r="Q8" i="4" s="1"/>
  <c r="R8" i="4" s="1"/>
  <c r="S8" i="4" s="1"/>
  <c r="P37" i="4"/>
  <c r="Q37" i="4" s="1"/>
  <c r="R37" i="4" s="1"/>
  <c r="S37" i="4" s="1"/>
  <c r="P11" i="4"/>
  <c r="Q11" i="4" s="1"/>
  <c r="R11" i="4" s="1"/>
  <c r="S11" i="4" s="1"/>
  <c r="P76" i="4"/>
  <c r="Q76" i="4" s="1"/>
  <c r="R76" i="4" s="1"/>
  <c r="S76" i="4" s="1"/>
  <c r="P89" i="4"/>
  <c r="Q89" i="4" s="1"/>
  <c r="R89" i="4" s="1"/>
  <c r="S89" i="4" s="1"/>
  <c r="O14" i="4"/>
  <c r="P14" i="4" s="1"/>
  <c r="Q14" i="4" s="1"/>
  <c r="R14" i="4" s="1"/>
  <c r="S14" i="4" s="1"/>
  <c r="C169" i="4"/>
  <c r="A170" i="4"/>
  <c r="C170" i="4" s="1"/>
  <c r="C91" i="4"/>
  <c r="A92" i="4"/>
  <c r="C92" i="4" s="1"/>
  <c r="C195" i="4"/>
  <c r="A196" i="4"/>
  <c r="C196" i="4" s="1"/>
  <c r="C52" i="4"/>
  <c r="A53" i="4"/>
  <c r="C53" i="4" s="1"/>
  <c r="C117" i="4"/>
  <c r="A118" i="4"/>
  <c r="C118" i="4" s="1"/>
  <c r="K10" i="4"/>
  <c r="K9" i="4" s="1"/>
  <c r="M10" i="4"/>
  <c r="M9" i="4" s="1"/>
  <c r="N40" i="4"/>
  <c r="O40" i="4" s="1"/>
  <c r="J192" i="4"/>
  <c r="J191" i="4" s="1"/>
  <c r="G59" i="4"/>
  <c r="G58" i="4" s="1"/>
  <c r="G57" i="4" s="1"/>
  <c r="G56" i="4" s="1"/>
  <c r="G55" i="4" s="1"/>
  <c r="G54" i="4" s="1"/>
  <c r="J62" i="4"/>
  <c r="J61" i="4" s="1"/>
  <c r="K192" i="4"/>
  <c r="K191" i="4" s="1"/>
  <c r="O10" i="4"/>
  <c r="M13" i="4"/>
  <c r="M12" i="4" s="1"/>
  <c r="O62" i="4"/>
  <c r="O192" i="4"/>
  <c r="M65" i="4"/>
  <c r="M64" i="4" s="1"/>
  <c r="N66" i="4"/>
  <c r="O66" i="4" s="1"/>
  <c r="G99" i="4"/>
  <c r="K101" i="4"/>
  <c r="L63" i="4"/>
  <c r="L62" i="4" s="1"/>
  <c r="L61" i="4" s="1"/>
  <c r="K62" i="4"/>
  <c r="K61" i="4" s="1"/>
  <c r="L99" i="4"/>
  <c r="O102" i="4"/>
  <c r="P102" i="4" s="1"/>
  <c r="Q102" i="4" s="1"/>
  <c r="R102" i="4" s="1"/>
  <c r="S102" i="4" s="1"/>
  <c r="O99" i="4"/>
  <c r="P99" i="4" s="1"/>
  <c r="Q99" i="4" s="1"/>
  <c r="R99" i="4" s="1"/>
  <c r="S99" i="4" s="1"/>
  <c r="N105" i="4"/>
  <c r="O105" i="4" s="1"/>
  <c r="P105" i="4" s="1"/>
  <c r="Q105" i="4" s="1"/>
  <c r="R105" i="4" s="1"/>
  <c r="S105" i="4" s="1"/>
  <c r="L193" i="4"/>
  <c r="L192" i="4" s="1"/>
  <c r="L191" i="4" s="1"/>
  <c r="N192" i="4"/>
  <c r="N191" i="4" s="1"/>
  <c r="K189" i="4"/>
  <c r="K188" i="4" s="1"/>
  <c r="K187" i="4" s="1"/>
  <c r="K186" i="4" s="1"/>
  <c r="K185" i="4" s="1"/>
  <c r="K184" i="4" s="1"/>
  <c r="E189" i="4"/>
  <c r="E188" i="4" s="1"/>
  <c r="E187" i="4" s="1"/>
  <c r="E186" i="4" s="1"/>
  <c r="E185" i="4" s="1"/>
  <c r="E184" i="4" s="1"/>
  <c r="J189" i="4"/>
  <c r="J188" i="4" s="1"/>
  <c r="J187" i="4" s="1"/>
  <c r="J186" i="4" s="1"/>
  <c r="J185" i="4" s="1"/>
  <c r="J184" i="4" s="1"/>
  <c r="M189" i="4"/>
  <c r="M188" i="4" s="1"/>
  <c r="M187" i="4" s="1"/>
  <c r="M186" i="4" s="1"/>
  <c r="M185" i="4" s="1"/>
  <c r="M184" i="4" s="1"/>
  <c r="L189" i="4"/>
  <c r="L188" i="4" s="1"/>
  <c r="L187" i="4" s="1"/>
  <c r="L186" i="4" s="1"/>
  <c r="L185" i="4" s="1"/>
  <c r="L184" i="4" s="1"/>
  <c r="F189" i="4"/>
  <c r="F188" i="4" s="1"/>
  <c r="F187" i="4" s="1"/>
  <c r="F186" i="4" s="1"/>
  <c r="F185" i="4" s="1"/>
  <c r="F184" i="4" s="1"/>
  <c r="G189" i="4"/>
  <c r="G188" i="4" s="1"/>
  <c r="G187" i="4" s="1"/>
  <c r="G186" i="4" s="1"/>
  <c r="G185" i="4" s="1"/>
  <c r="G184" i="4" s="1"/>
  <c r="O196" i="4"/>
  <c r="N195" i="4"/>
  <c r="N194" i="4" s="1"/>
  <c r="O189" i="4"/>
  <c r="M195" i="4"/>
  <c r="M194" i="4" s="1"/>
  <c r="N189" i="4"/>
  <c r="N188" i="4" s="1"/>
  <c r="N187" i="4" s="1"/>
  <c r="N186" i="4" s="1"/>
  <c r="N185" i="4" s="1"/>
  <c r="N184" i="4" s="1"/>
  <c r="N101" i="4"/>
  <c r="M101" i="4"/>
  <c r="J101" i="4"/>
  <c r="L102" i="4"/>
  <c r="M104" i="4"/>
  <c r="N88" i="4"/>
  <c r="N87" i="4" s="1"/>
  <c r="K88" i="4"/>
  <c r="K87" i="4" s="1"/>
  <c r="O88" i="4"/>
  <c r="G85" i="4"/>
  <c r="G84" i="4" s="1"/>
  <c r="G83" i="4" s="1"/>
  <c r="G82" i="4" s="1"/>
  <c r="G81" i="4" s="1"/>
  <c r="G80" i="4" s="1"/>
  <c r="L85" i="4"/>
  <c r="L84" i="4" s="1"/>
  <c r="L83" i="4" s="1"/>
  <c r="L82" i="4" s="1"/>
  <c r="L81" i="4" s="1"/>
  <c r="L80" i="4" s="1"/>
  <c r="O85" i="4"/>
  <c r="O92" i="4"/>
  <c r="N91" i="4"/>
  <c r="N90" i="4" s="1"/>
  <c r="J85" i="4"/>
  <c r="J84" i="4" s="1"/>
  <c r="J83" i="4" s="1"/>
  <c r="J82" i="4" s="1"/>
  <c r="J81" i="4" s="1"/>
  <c r="J80" i="4" s="1"/>
  <c r="M85" i="4"/>
  <c r="M84" i="4" s="1"/>
  <c r="M83" i="4" s="1"/>
  <c r="M82" i="4" s="1"/>
  <c r="M81" i="4" s="1"/>
  <c r="M80" i="4" s="1"/>
  <c r="F85" i="4"/>
  <c r="F84" i="4" s="1"/>
  <c r="F83" i="4" s="1"/>
  <c r="F82" i="4" s="1"/>
  <c r="F81" i="4" s="1"/>
  <c r="F80" i="4" s="1"/>
  <c r="K85" i="4"/>
  <c r="K84" i="4" s="1"/>
  <c r="K83" i="4" s="1"/>
  <c r="K82" i="4" s="1"/>
  <c r="K81" i="4" s="1"/>
  <c r="K80" i="4" s="1"/>
  <c r="E85" i="4"/>
  <c r="E84" i="4" s="1"/>
  <c r="E83" i="4" s="1"/>
  <c r="E82" i="4" s="1"/>
  <c r="E81" i="4" s="1"/>
  <c r="E80" i="4" s="1"/>
  <c r="M88" i="4"/>
  <c r="M87" i="4" s="1"/>
  <c r="J88" i="4"/>
  <c r="J87" i="4" s="1"/>
  <c r="L89" i="4"/>
  <c r="L88" i="4" s="1"/>
  <c r="L87" i="4" s="1"/>
  <c r="M91" i="4"/>
  <c r="M90" i="4" s="1"/>
  <c r="N85" i="4"/>
  <c r="N84" i="4" s="1"/>
  <c r="N83" i="4" s="1"/>
  <c r="N82" i="4" s="1"/>
  <c r="N81" i="4" s="1"/>
  <c r="N80" i="4" s="1"/>
  <c r="M78" i="4"/>
  <c r="M77" i="4" s="1"/>
  <c r="O75" i="4"/>
  <c r="K75" i="4"/>
  <c r="K74" i="4" s="1"/>
  <c r="L75" i="4"/>
  <c r="L74" i="4" s="1"/>
  <c r="L72" i="4"/>
  <c r="L71" i="4" s="1"/>
  <c r="L70" i="4" s="1"/>
  <c r="L69" i="4" s="1"/>
  <c r="L68" i="4" s="1"/>
  <c r="L67" i="4" s="1"/>
  <c r="J72" i="4"/>
  <c r="J71" i="4" s="1"/>
  <c r="J70" i="4" s="1"/>
  <c r="J69" i="4" s="1"/>
  <c r="J68" i="4" s="1"/>
  <c r="J67" i="4" s="1"/>
  <c r="M72" i="4"/>
  <c r="M71" i="4" s="1"/>
  <c r="M70" i="4" s="1"/>
  <c r="M69" i="4" s="1"/>
  <c r="M68" i="4" s="1"/>
  <c r="M67" i="4" s="1"/>
  <c r="K72" i="4"/>
  <c r="K71" i="4" s="1"/>
  <c r="K70" i="4" s="1"/>
  <c r="K69" i="4" s="1"/>
  <c r="K68" i="4" s="1"/>
  <c r="K67" i="4" s="1"/>
  <c r="E72" i="4"/>
  <c r="E71" i="4" s="1"/>
  <c r="E70" i="4" s="1"/>
  <c r="E69" i="4" s="1"/>
  <c r="E68" i="4" s="1"/>
  <c r="E67" i="4" s="1"/>
  <c r="G72" i="4"/>
  <c r="G71" i="4" s="1"/>
  <c r="G70" i="4" s="1"/>
  <c r="G69" i="4" s="1"/>
  <c r="G68" i="4" s="1"/>
  <c r="G67" i="4" s="1"/>
  <c r="O72" i="4"/>
  <c r="M75" i="4"/>
  <c r="M74" i="4" s="1"/>
  <c r="F72" i="4"/>
  <c r="F71" i="4" s="1"/>
  <c r="F70" i="4" s="1"/>
  <c r="F69" i="4" s="1"/>
  <c r="F68" i="4" s="1"/>
  <c r="F67" i="4" s="1"/>
  <c r="N75" i="4"/>
  <c r="N74" i="4" s="1"/>
  <c r="N72" i="4"/>
  <c r="N71" i="4" s="1"/>
  <c r="N70" i="4" s="1"/>
  <c r="N69" i="4" s="1"/>
  <c r="N68" i="4" s="1"/>
  <c r="N67" i="4" s="1"/>
  <c r="N78" i="4"/>
  <c r="N77" i="4" s="1"/>
  <c r="N62" i="4"/>
  <c r="N61" i="4" s="1"/>
  <c r="J59" i="4"/>
  <c r="J58" i="4" s="1"/>
  <c r="J57" i="4" s="1"/>
  <c r="J56" i="4" s="1"/>
  <c r="J55" i="4" s="1"/>
  <c r="J54" i="4" s="1"/>
  <c r="M59" i="4"/>
  <c r="M58" i="4" s="1"/>
  <c r="L59" i="4"/>
  <c r="L58" i="4" s="1"/>
  <c r="L57" i="4" s="1"/>
  <c r="L56" i="4" s="1"/>
  <c r="L55" i="4" s="1"/>
  <c r="L54" i="4" s="1"/>
  <c r="K59" i="4"/>
  <c r="K58" i="4" s="1"/>
  <c r="K57" i="4" s="1"/>
  <c r="K56" i="4" s="1"/>
  <c r="K55" i="4" s="1"/>
  <c r="K54" i="4" s="1"/>
  <c r="E59" i="4"/>
  <c r="E58" i="4" s="1"/>
  <c r="E57" i="4" s="1"/>
  <c r="E56" i="4" s="1"/>
  <c r="E55" i="4" s="1"/>
  <c r="E54" i="4" s="1"/>
  <c r="F59" i="4"/>
  <c r="F58" i="4" s="1"/>
  <c r="F57" i="4" s="1"/>
  <c r="F56" i="4" s="1"/>
  <c r="F55" i="4" s="1"/>
  <c r="F54" i="4" s="1"/>
  <c r="O59" i="4"/>
  <c r="N59" i="4"/>
  <c r="N58" i="4" s="1"/>
  <c r="N57" i="4" s="1"/>
  <c r="N56" i="4" s="1"/>
  <c r="N55" i="4" s="1"/>
  <c r="N54" i="4" s="1"/>
  <c r="G8" i="4"/>
  <c r="L36" i="4"/>
  <c r="L35" i="4" s="1"/>
  <c r="O36" i="4"/>
  <c r="K36" i="4"/>
  <c r="K35" i="4" s="1"/>
  <c r="N10" i="4"/>
  <c r="N9" i="4" s="1"/>
  <c r="N13" i="4"/>
  <c r="N12" i="4" s="1"/>
  <c r="N36" i="4"/>
  <c r="N35" i="4" s="1"/>
  <c r="L8" i="4"/>
  <c r="L11" i="4"/>
  <c r="L10" i="4" s="1"/>
  <c r="L9" i="4" s="1"/>
  <c r="M36" i="4"/>
  <c r="M35" i="4" s="1"/>
  <c r="O35" i="4" l="1"/>
  <c r="P35" i="4" s="1"/>
  <c r="Q35" i="4" s="1"/>
  <c r="R35" i="4" s="1"/>
  <c r="S35" i="4" s="1"/>
  <c r="P36" i="4"/>
  <c r="Q36" i="4" s="1"/>
  <c r="R36" i="4" s="1"/>
  <c r="S36" i="4" s="1"/>
  <c r="O58" i="4"/>
  <c r="P59" i="4"/>
  <c r="Q59" i="4" s="1"/>
  <c r="R59" i="4" s="1"/>
  <c r="S59" i="4" s="1"/>
  <c r="O84" i="4"/>
  <c r="P85" i="4"/>
  <c r="Q85" i="4" s="1"/>
  <c r="R85" i="4" s="1"/>
  <c r="S85" i="4" s="1"/>
  <c r="O61" i="4"/>
  <c r="P61" i="4" s="1"/>
  <c r="Q61" i="4" s="1"/>
  <c r="R61" i="4" s="1"/>
  <c r="S61" i="4" s="1"/>
  <c r="P62" i="4"/>
  <c r="Q62" i="4" s="1"/>
  <c r="R62" i="4" s="1"/>
  <c r="S62" i="4" s="1"/>
  <c r="O71" i="4"/>
  <c r="P72" i="4"/>
  <c r="Q72" i="4" s="1"/>
  <c r="R72" i="4" s="1"/>
  <c r="S72" i="4" s="1"/>
  <c r="O188" i="4"/>
  <c r="P189" i="4"/>
  <c r="Q189" i="4" s="1"/>
  <c r="R189" i="4" s="1"/>
  <c r="S189" i="4" s="1"/>
  <c r="O65" i="4"/>
  <c r="P66" i="4"/>
  <c r="Q66" i="4" s="1"/>
  <c r="R66" i="4" s="1"/>
  <c r="S66" i="4" s="1"/>
  <c r="O13" i="4"/>
  <c r="O74" i="4"/>
  <c r="P74" i="4" s="1"/>
  <c r="Q74" i="4" s="1"/>
  <c r="R74" i="4" s="1"/>
  <c r="S74" i="4" s="1"/>
  <c r="P75" i="4"/>
  <c r="Q75" i="4" s="1"/>
  <c r="R75" i="4" s="1"/>
  <c r="S75" i="4" s="1"/>
  <c r="O9" i="4"/>
  <c r="P9" i="4" s="1"/>
  <c r="Q9" i="4" s="1"/>
  <c r="R9" i="4" s="1"/>
  <c r="S9" i="4" s="1"/>
  <c r="P10" i="4"/>
  <c r="Q10" i="4" s="1"/>
  <c r="R10" i="4" s="1"/>
  <c r="S10" i="4" s="1"/>
  <c r="O77" i="4"/>
  <c r="P77" i="4" s="1"/>
  <c r="Q77" i="4" s="1"/>
  <c r="R77" i="4" s="1"/>
  <c r="S77" i="4" s="1"/>
  <c r="P78" i="4"/>
  <c r="Q78" i="4" s="1"/>
  <c r="R78" i="4" s="1"/>
  <c r="S78" i="4" s="1"/>
  <c r="O91" i="4"/>
  <c r="P92" i="4"/>
  <c r="Q92" i="4" s="1"/>
  <c r="R92" i="4" s="1"/>
  <c r="S92" i="4" s="1"/>
  <c r="O87" i="4"/>
  <c r="P87" i="4" s="1"/>
  <c r="Q87" i="4" s="1"/>
  <c r="R87" i="4" s="1"/>
  <c r="S87" i="4" s="1"/>
  <c r="P88" i="4"/>
  <c r="Q88" i="4" s="1"/>
  <c r="R88" i="4" s="1"/>
  <c r="S88" i="4" s="1"/>
  <c r="O195" i="4"/>
  <c r="P196" i="4"/>
  <c r="Q196" i="4" s="1"/>
  <c r="R196" i="4" s="1"/>
  <c r="S196" i="4" s="1"/>
  <c r="O191" i="4"/>
  <c r="P191" i="4" s="1"/>
  <c r="Q191" i="4" s="1"/>
  <c r="R191" i="4" s="1"/>
  <c r="S191" i="4" s="1"/>
  <c r="P192" i="4"/>
  <c r="Q192" i="4" s="1"/>
  <c r="R192" i="4" s="1"/>
  <c r="S192" i="4" s="1"/>
  <c r="O39" i="4"/>
  <c r="P40" i="4"/>
  <c r="Q40" i="4" s="1"/>
  <c r="R40" i="4" s="1"/>
  <c r="S40" i="4" s="1"/>
  <c r="N39" i="4"/>
  <c r="N38" i="4" s="1"/>
  <c r="N104" i="4"/>
  <c r="M100" i="4"/>
  <c r="M103" i="4"/>
  <c r="M57" i="4"/>
  <c r="M56" i="4" s="1"/>
  <c r="M55" i="4" s="1"/>
  <c r="M54" i="4" s="1"/>
  <c r="L101" i="4"/>
  <c r="O104" i="4"/>
  <c r="P104" i="4" s="1"/>
  <c r="Q104" i="4" s="1"/>
  <c r="R104" i="4" s="1"/>
  <c r="S104" i="4" s="1"/>
  <c r="O101" i="4"/>
  <c r="P101" i="4" s="1"/>
  <c r="Q101" i="4" s="1"/>
  <c r="R101" i="4" s="1"/>
  <c r="S101" i="4" s="1"/>
  <c r="K100" i="4"/>
  <c r="N65" i="4"/>
  <c r="N64" i="4" s="1"/>
  <c r="J100" i="4"/>
  <c r="N100" i="4"/>
  <c r="D98" i="4"/>
  <c r="L98" i="4" s="1"/>
  <c r="D33" i="4"/>
  <c r="O12" i="4" l="1"/>
  <c r="P12" i="4" s="1"/>
  <c r="Q12" i="4" s="1"/>
  <c r="R12" i="4" s="1"/>
  <c r="S12" i="4" s="1"/>
  <c r="P13" i="4"/>
  <c r="Q13" i="4" s="1"/>
  <c r="R13" i="4" s="1"/>
  <c r="S13" i="4" s="1"/>
  <c r="O187" i="4"/>
  <c r="P188" i="4"/>
  <c r="Q188" i="4" s="1"/>
  <c r="R188" i="4" s="1"/>
  <c r="S188" i="4" s="1"/>
  <c r="O57" i="4"/>
  <c r="P58" i="4"/>
  <c r="Q58" i="4" s="1"/>
  <c r="R58" i="4" s="1"/>
  <c r="S58" i="4" s="1"/>
  <c r="O38" i="4"/>
  <c r="P38" i="4" s="1"/>
  <c r="Q38" i="4" s="1"/>
  <c r="R38" i="4" s="1"/>
  <c r="S38" i="4" s="1"/>
  <c r="P39" i="4"/>
  <c r="Q39" i="4" s="1"/>
  <c r="R39" i="4" s="1"/>
  <c r="S39" i="4" s="1"/>
  <c r="O194" i="4"/>
  <c r="P194" i="4" s="1"/>
  <c r="Q194" i="4" s="1"/>
  <c r="R194" i="4" s="1"/>
  <c r="S194" i="4" s="1"/>
  <c r="P195" i="4"/>
  <c r="Q195" i="4" s="1"/>
  <c r="R195" i="4" s="1"/>
  <c r="S195" i="4" s="1"/>
  <c r="O90" i="4"/>
  <c r="P90" i="4" s="1"/>
  <c r="Q90" i="4" s="1"/>
  <c r="R90" i="4" s="1"/>
  <c r="S90" i="4" s="1"/>
  <c r="P91" i="4"/>
  <c r="Q91" i="4" s="1"/>
  <c r="R91" i="4" s="1"/>
  <c r="S91" i="4" s="1"/>
  <c r="O64" i="4"/>
  <c r="P64" i="4" s="1"/>
  <c r="Q64" i="4" s="1"/>
  <c r="R64" i="4" s="1"/>
  <c r="S64" i="4" s="1"/>
  <c r="P65" i="4"/>
  <c r="Q65" i="4" s="1"/>
  <c r="R65" i="4" s="1"/>
  <c r="S65" i="4" s="1"/>
  <c r="O70" i="4"/>
  <c r="P71" i="4"/>
  <c r="Q71" i="4" s="1"/>
  <c r="R71" i="4" s="1"/>
  <c r="S71" i="4" s="1"/>
  <c r="O83" i="4"/>
  <c r="P84" i="4"/>
  <c r="Q84" i="4" s="1"/>
  <c r="R84" i="4" s="1"/>
  <c r="S84" i="4" s="1"/>
  <c r="G98" i="4"/>
  <c r="G97" i="4" s="1"/>
  <c r="N103" i="4"/>
  <c r="L97" i="4"/>
  <c r="K98" i="4"/>
  <c r="O98" i="4"/>
  <c r="P98" i="4" s="1"/>
  <c r="Q98" i="4" s="1"/>
  <c r="R98" i="4" s="1"/>
  <c r="S98" i="4" s="1"/>
  <c r="J98" i="4"/>
  <c r="E98" i="4"/>
  <c r="M98" i="4"/>
  <c r="F98" i="4"/>
  <c r="N98" i="4"/>
  <c r="O103" i="4"/>
  <c r="P103" i="4" s="1"/>
  <c r="Q103" i="4" s="1"/>
  <c r="R103" i="4" s="1"/>
  <c r="S103" i="4" s="1"/>
  <c r="O100" i="4"/>
  <c r="P100" i="4" s="1"/>
  <c r="Q100" i="4" s="1"/>
  <c r="R100" i="4" s="1"/>
  <c r="S100" i="4" s="1"/>
  <c r="L100" i="4"/>
  <c r="M7" i="4"/>
  <c r="M6" i="4" s="1"/>
  <c r="K7" i="4"/>
  <c r="K6" i="4" s="1"/>
  <c r="K5" i="4" s="1"/>
  <c r="K4" i="4" s="1"/>
  <c r="K3" i="4" s="1"/>
  <c r="K2" i="4" s="1"/>
  <c r="E6" i="4"/>
  <c r="E5" i="4" s="1"/>
  <c r="E4" i="4" s="1"/>
  <c r="E3" i="4" s="1"/>
  <c r="E2" i="4" s="1"/>
  <c r="N7" i="4"/>
  <c r="N6" i="4" s="1"/>
  <c r="N5" i="4" s="1"/>
  <c r="N4" i="4" s="1"/>
  <c r="N3" i="4" s="1"/>
  <c r="N2" i="4" s="1"/>
  <c r="J7" i="4"/>
  <c r="J6" i="4" s="1"/>
  <c r="J5" i="4" s="1"/>
  <c r="J4" i="4" s="1"/>
  <c r="J3" i="4" s="1"/>
  <c r="J2" i="4" s="1"/>
  <c r="F7" i="4"/>
  <c r="F6" i="4" s="1"/>
  <c r="F5" i="4" s="1"/>
  <c r="F4" i="4" s="1"/>
  <c r="F3" i="4" s="1"/>
  <c r="F2" i="4" s="1"/>
  <c r="O7" i="4"/>
  <c r="L7" i="4"/>
  <c r="L6" i="4" s="1"/>
  <c r="G7" i="4"/>
  <c r="G6" i="4" s="1"/>
  <c r="G5" i="4" s="1"/>
  <c r="G4" i="4" s="1"/>
  <c r="G3" i="4" s="1"/>
  <c r="G2" i="4" s="1"/>
  <c r="M33" i="4"/>
  <c r="M32" i="4" s="1"/>
  <c r="M31" i="4" s="1"/>
  <c r="M30" i="4" s="1"/>
  <c r="M29" i="4" s="1"/>
  <c r="M28" i="4" s="1"/>
  <c r="E33" i="4"/>
  <c r="E32" i="4" s="1"/>
  <c r="E31" i="4" s="1"/>
  <c r="E30" i="4" s="1"/>
  <c r="E29" i="4" s="1"/>
  <c r="E28" i="4" s="1"/>
  <c r="J33" i="4"/>
  <c r="J32" i="4" s="1"/>
  <c r="J31" i="4" s="1"/>
  <c r="K33" i="4"/>
  <c r="K32" i="4" s="1"/>
  <c r="K31" i="4" s="1"/>
  <c r="K30" i="4" s="1"/>
  <c r="K29" i="4" s="1"/>
  <c r="K28" i="4" s="1"/>
  <c r="O33" i="4"/>
  <c r="G33" i="4"/>
  <c r="G32" i="4" s="1"/>
  <c r="G31" i="4" s="1"/>
  <c r="G30" i="4" s="1"/>
  <c r="G29" i="4" s="1"/>
  <c r="G28" i="4" s="1"/>
  <c r="F33" i="4"/>
  <c r="F32" i="4" s="1"/>
  <c r="F31" i="4" s="1"/>
  <c r="F30" i="4" s="1"/>
  <c r="F29" i="4" s="1"/>
  <c r="F28" i="4" s="1"/>
  <c r="L33" i="4"/>
  <c r="L32" i="4" s="1"/>
  <c r="L31" i="4" s="1"/>
  <c r="L30" i="4" s="1"/>
  <c r="L29" i="4" s="1"/>
  <c r="L28" i="4" s="1"/>
  <c r="N33" i="4"/>
  <c r="N32" i="4" s="1"/>
  <c r="N31" i="4" s="1"/>
  <c r="N30" i="4" s="1"/>
  <c r="N29" i="4" s="1"/>
  <c r="N28" i="4" s="1"/>
  <c r="O6" i="4" l="1"/>
  <c r="P6" i="4" s="1"/>
  <c r="Q6" i="4" s="1"/>
  <c r="R6" i="4" s="1"/>
  <c r="S6" i="4" s="1"/>
  <c r="P7" i="4"/>
  <c r="Q7" i="4" s="1"/>
  <c r="R7" i="4" s="1"/>
  <c r="S7" i="4" s="1"/>
  <c r="O32" i="4"/>
  <c r="P33" i="4"/>
  <c r="Q33" i="4" s="1"/>
  <c r="R33" i="4" s="1"/>
  <c r="S33" i="4" s="1"/>
  <c r="O69" i="4"/>
  <c r="P70" i="4"/>
  <c r="Q70" i="4" s="1"/>
  <c r="R70" i="4" s="1"/>
  <c r="S70" i="4" s="1"/>
  <c r="O186" i="4"/>
  <c r="P187" i="4"/>
  <c r="Q187" i="4" s="1"/>
  <c r="R187" i="4" s="1"/>
  <c r="S187" i="4" s="1"/>
  <c r="O82" i="4"/>
  <c r="P83" i="4"/>
  <c r="Q83" i="4" s="1"/>
  <c r="R83" i="4" s="1"/>
  <c r="S83" i="4" s="1"/>
  <c r="O56" i="4"/>
  <c r="P57" i="4"/>
  <c r="Q57" i="4" s="1"/>
  <c r="R57" i="4" s="1"/>
  <c r="S57" i="4" s="1"/>
  <c r="O5" i="4"/>
  <c r="P5" i="4" s="1"/>
  <c r="Q5" i="4" s="1"/>
  <c r="R5" i="4" s="1"/>
  <c r="S5" i="4" s="1"/>
  <c r="J30" i="4"/>
  <c r="M5" i="4"/>
  <c r="M4" i="4" s="1"/>
  <c r="M3" i="4" s="1"/>
  <c r="M2" i="4" s="1"/>
  <c r="F97" i="4"/>
  <c r="O97" i="4"/>
  <c r="P97" i="4" s="1"/>
  <c r="Q97" i="4" s="1"/>
  <c r="R97" i="4" s="1"/>
  <c r="S97" i="4" s="1"/>
  <c r="L5" i="4"/>
  <c r="L4" i="4" s="1"/>
  <c r="L3" i="4" s="1"/>
  <c r="L2" i="4" s="1"/>
  <c r="M97" i="4"/>
  <c r="K97" i="4"/>
  <c r="E97" i="4"/>
  <c r="G96" i="4"/>
  <c r="N97" i="4"/>
  <c r="J97" i="4"/>
  <c r="L96" i="4"/>
  <c r="O55" i="4" l="1"/>
  <c r="P56" i="4"/>
  <c r="Q56" i="4" s="1"/>
  <c r="R56" i="4" s="1"/>
  <c r="S56" i="4" s="1"/>
  <c r="O185" i="4"/>
  <c r="P186" i="4"/>
  <c r="Q186" i="4" s="1"/>
  <c r="R186" i="4" s="1"/>
  <c r="S186" i="4" s="1"/>
  <c r="O31" i="4"/>
  <c r="P32" i="4"/>
  <c r="Q32" i="4" s="1"/>
  <c r="R32" i="4" s="1"/>
  <c r="S32" i="4" s="1"/>
  <c r="O4" i="4"/>
  <c r="P4" i="4" s="1"/>
  <c r="Q4" i="4" s="1"/>
  <c r="R4" i="4" s="1"/>
  <c r="S4" i="4" s="1"/>
  <c r="O81" i="4"/>
  <c r="P82" i="4"/>
  <c r="Q82" i="4" s="1"/>
  <c r="R82" i="4" s="1"/>
  <c r="S82" i="4" s="1"/>
  <c r="O68" i="4"/>
  <c r="P69" i="4"/>
  <c r="Q69" i="4" s="1"/>
  <c r="R69" i="4" s="1"/>
  <c r="S69" i="4" s="1"/>
  <c r="J29" i="4"/>
  <c r="J28" i="4" s="1"/>
  <c r="N96" i="4"/>
  <c r="E96" i="4"/>
  <c r="M96" i="4"/>
  <c r="F96" i="4"/>
  <c r="J96" i="4"/>
  <c r="L95" i="4"/>
  <c r="L94" i="4" s="1"/>
  <c r="L93" i="4" s="1"/>
  <c r="G95" i="4"/>
  <c r="G94" i="4" s="1"/>
  <c r="G93" i="4" s="1"/>
  <c r="K96" i="4"/>
  <c r="O96" i="4"/>
  <c r="P96" i="4" s="1"/>
  <c r="Q96" i="4" s="1"/>
  <c r="R96" i="4" s="1"/>
  <c r="S96" i="4" s="1"/>
  <c r="O80" i="4" l="1"/>
  <c r="P80" i="4" s="1"/>
  <c r="Q80" i="4" s="1"/>
  <c r="R80" i="4" s="1"/>
  <c r="S80" i="4" s="1"/>
  <c r="P81" i="4"/>
  <c r="Q81" i="4" s="1"/>
  <c r="R81" i="4" s="1"/>
  <c r="S81" i="4" s="1"/>
  <c r="O184" i="4"/>
  <c r="P184" i="4" s="1"/>
  <c r="Q184" i="4" s="1"/>
  <c r="R184" i="4" s="1"/>
  <c r="S184" i="4" s="1"/>
  <c r="P185" i="4"/>
  <c r="Q185" i="4" s="1"/>
  <c r="R185" i="4" s="1"/>
  <c r="S185" i="4" s="1"/>
  <c r="O67" i="4"/>
  <c r="P67" i="4" s="1"/>
  <c r="Q67" i="4" s="1"/>
  <c r="R67" i="4" s="1"/>
  <c r="S67" i="4" s="1"/>
  <c r="P68" i="4"/>
  <c r="Q68" i="4" s="1"/>
  <c r="R68" i="4" s="1"/>
  <c r="S68" i="4" s="1"/>
  <c r="O3" i="4"/>
  <c r="O30" i="4"/>
  <c r="P31" i="4"/>
  <c r="Q31" i="4" s="1"/>
  <c r="R31" i="4" s="1"/>
  <c r="S31" i="4" s="1"/>
  <c r="O54" i="4"/>
  <c r="P54" i="4" s="1"/>
  <c r="Q54" i="4" s="1"/>
  <c r="R54" i="4" s="1"/>
  <c r="S54" i="4" s="1"/>
  <c r="P55" i="4"/>
  <c r="Q55" i="4" s="1"/>
  <c r="R55" i="4" s="1"/>
  <c r="S55" i="4" s="1"/>
  <c r="K95" i="4"/>
  <c r="K94" i="4" s="1"/>
  <c r="K93" i="4" s="1"/>
  <c r="F95" i="4"/>
  <c r="F94" i="4" s="1"/>
  <c r="F93" i="4" s="1"/>
  <c r="E95" i="4"/>
  <c r="E94" i="4" s="1"/>
  <c r="E93" i="4" s="1"/>
  <c r="O95" i="4"/>
  <c r="J95" i="4"/>
  <c r="J94" i="4" s="1"/>
  <c r="J93" i="4" s="1"/>
  <c r="M95" i="4"/>
  <c r="M94" i="4" s="1"/>
  <c r="M93" i="4" s="1"/>
  <c r="N95" i="4"/>
  <c r="N94" i="4" s="1"/>
  <c r="N93" i="4" s="1"/>
  <c r="O29" i="4" l="1"/>
  <c r="P30" i="4"/>
  <c r="Q30" i="4" s="1"/>
  <c r="R30" i="4" s="1"/>
  <c r="S30" i="4" s="1"/>
  <c r="O94" i="4"/>
  <c r="P95" i="4"/>
  <c r="Q95" i="4" s="1"/>
  <c r="R95" i="4" s="1"/>
  <c r="S95" i="4" s="1"/>
  <c r="P3" i="4"/>
  <c r="Q3" i="4" s="1"/>
  <c r="R3" i="4" s="1"/>
  <c r="S3" i="4" s="1"/>
  <c r="O2" i="4"/>
  <c r="P2" i="4" s="1"/>
  <c r="Q2" i="4" s="1"/>
  <c r="R2" i="4" s="1"/>
  <c r="S2" i="4" s="1"/>
  <c r="O93" i="4" l="1"/>
  <c r="P93" i="4" s="1"/>
  <c r="Q93" i="4" s="1"/>
  <c r="R93" i="4" s="1"/>
  <c r="S93" i="4" s="1"/>
  <c r="P94" i="4"/>
  <c r="Q94" i="4" s="1"/>
  <c r="R94" i="4" s="1"/>
  <c r="S94" i="4" s="1"/>
  <c r="O28" i="4"/>
  <c r="P28" i="4" s="1"/>
  <c r="Q28" i="4" s="1"/>
  <c r="R28" i="4" s="1"/>
  <c r="S28" i="4" s="1"/>
  <c r="P29" i="4"/>
  <c r="Q29" i="4" s="1"/>
  <c r="R29" i="4" s="1"/>
  <c r="S29"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Kanri-02</author>
  </authors>
  <commentList>
    <comment ref="O4" authorId="0" shapeId="0" xr:uid="{00000000-0006-0000-0000-000001000000}">
      <text>
        <r>
          <rPr>
            <sz val="10"/>
            <color indexed="81"/>
            <rFont val="ＭＳ Ｐゴシック"/>
            <family val="3"/>
            <charset val="128"/>
          </rPr>
          <t>ご利用時間について
当会議場では時間区分制度を採用しています。
【フェニックスホール】
午前　09：00～12：00
午後　13：00～16：00
夜間　17：00～21：00
午前・午後　09：00～16：00
午後・夜間　13：00～21：00
１日　09：00～21：00
【会議室等（フェニックス以外）】
午前　09：00～12：00
午後　13：00～17：00
夜間　18：00～21：00
午前・午後　09：00～17：00
午後・夜間　13：00～21：00
１日　09：00～21：00
上記時間を含む時間帯でのお借上げとなります。
×印や「#N/A」が出る際は、開始時間か終了時間（または両方）を上記時間に合わせて調整ください。
開始時間の前倒し・終了時間の延長のご予約も可能です。
詳しくはスタッフにお問い合わせください。
☎（082）-242-7777
※ご注意ください
・附属設備には数に限りがございます。また、会場により（移動できないなど）ご利用いただけない
　お部屋がございます。
・商品の展示を行う場合は、所定の追加料金を申し受けます。
　もっぱら飲食を伴うご利用(懇親会等)でご利用頂く場合は、会議室の料金が半額になる場合がございます。
※詳しくはスタッフまでお問い合わせください。
・上記金額は見積時点のものであり、消費税改正等により変更する場合がございます。
・準備と片付けを含んだ借上時間を選択ください。
・大ホールの利用を伴わないリハーサル室・控室の単体利用は、使用する日の１か月前
　からのご予約となります。あらかじめご了承ください。
・会議運営事務室ロビーのご利用は、会議運営事務室全体のご利用とセットとなります。ロビー単体
 ではご利用いただけません。あらかじめご了承ください。
・ハイビジョンビデオプロジェクターはヒマワリでのみご利用いただけます（固定設置のため）。
・ハイビジョンビデオプロジェクターと同時通訳関連設備は１日料金制です。
・単価が「０円」と表示されるものは無料でお使いいただける備品類です。
※このファイルの著作権は作成者であり広島国際会議場の指定管理者である公益財団法人広島平和文化センターに帰属するものとします。当会議場使用に関係しない再配布はご遠慮ください。
Copyright ©Hiroshima Peace Culture Foundation</t>
        </r>
      </text>
    </comment>
    <comment ref="B17" authorId="0" shapeId="0" xr:uid="{00000000-0006-0000-0000-000002000000}">
      <text>
        <r>
          <rPr>
            <sz val="9"/>
            <color indexed="81"/>
            <rFont val="ＭＳ Ｐゴシック"/>
            <family val="3"/>
            <charset val="128"/>
          </rPr>
          <t>①　クリックして会場を選んでください</t>
        </r>
      </text>
    </comment>
    <comment ref="G17" authorId="0" shapeId="0" xr:uid="{00000000-0006-0000-0000-000003000000}">
      <text>
        <r>
          <rPr>
            <sz val="9"/>
            <color indexed="81"/>
            <rFont val="ＭＳ Ｐゴシック"/>
            <family val="3"/>
            <charset val="128"/>
          </rPr>
          <t>②　クリックして開始時間を選んでください</t>
        </r>
      </text>
    </comment>
    <comment ref="I17" authorId="0" shapeId="0" xr:uid="{00000000-0006-0000-0000-000004000000}">
      <text>
        <r>
          <rPr>
            <sz val="9"/>
            <color indexed="81"/>
            <rFont val="ＭＳ Ｐゴシック"/>
            <family val="3"/>
            <charset val="128"/>
          </rPr>
          <t>③　クリックして終了時間を選んでください</t>
        </r>
      </text>
    </comment>
    <comment ref="B32" authorId="0" shapeId="0" xr:uid="{00000000-0006-0000-0000-000005000000}">
      <text>
        <r>
          <rPr>
            <sz val="9"/>
            <color indexed="81"/>
            <rFont val="ＭＳ Ｐゴシック"/>
            <family val="3"/>
            <charset val="128"/>
          </rPr>
          <t>④　クリックして設備を選んでください</t>
        </r>
      </text>
    </comment>
    <comment ref="H32" authorId="0" shapeId="0" xr:uid="{00000000-0006-0000-0000-000006000000}">
      <text>
        <r>
          <rPr>
            <sz val="9"/>
            <color indexed="81"/>
            <rFont val="ＭＳ Ｐゴシック"/>
            <family val="3"/>
            <charset val="128"/>
          </rPr>
          <t>⑤　使用数量を入力してください</t>
        </r>
      </text>
    </comment>
  </commentList>
</comments>
</file>

<file path=xl/sharedStrings.xml><?xml version="1.0" encoding="utf-8"?>
<sst xmlns="http://schemas.openxmlformats.org/spreadsheetml/2006/main" count="1468" uniqueCount="221">
  <si>
    <t>ホワイトボード</t>
  </si>
  <si>
    <t>舞台</t>
    <rPh sb="0" eb="2">
      <t>ブタイ</t>
    </rPh>
    <phoneticPr fontId="2"/>
  </si>
  <si>
    <t>照明</t>
    <rPh sb="0" eb="2">
      <t>ショウメイ</t>
    </rPh>
    <phoneticPr fontId="2"/>
  </si>
  <si>
    <t>音響</t>
    <rPh sb="0" eb="2">
      <t>オンキョウ</t>
    </rPh>
    <phoneticPr fontId="2"/>
  </si>
  <si>
    <t>映像</t>
    <rPh sb="0" eb="2">
      <t>エイゾウ</t>
    </rPh>
    <phoneticPr fontId="2"/>
  </si>
  <si>
    <t>その他</t>
    <rPh sb="2" eb="3">
      <t>タ</t>
    </rPh>
    <phoneticPr fontId="2"/>
  </si>
  <si>
    <t>ストリップライト</t>
  </si>
  <si>
    <t>手元灯</t>
  </si>
  <si>
    <t>フォロースポットライト1ｋｗまで</t>
  </si>
  <si>
    <t>サスペンションライト1ｋｗ</t>
  </si>
  <si>
    <t>サスペンションライト500ｗ</t>
  </si>
  <si>
    <t>レールライト１00ｗ</t>
  </si>
  <si>
    <t>ミキサー可搬型</t>
  </si>
  <si>
    <t>司会者台</t>
  </si>
  <si>
    <t>金びょうぶ中(7尺)</t>
  </si>
  <si>
    <t>金びょうぶ小(6尺)</t>
  </si>
  <si>
    <t>持込電気器具の消費電力１kw</t>
  </si>
  <si>
    <t>区分</t>
    <rPh sb="0" eb="2">
      <t>クブン</t>
    </rPh>
    <phoneticPr fontId="2"/>
  </si>
  <si>
    <t>移動ステージ　２０㎝</t>
    <rPh sb="0" eb="2">
      <t>イドウ</t>
    </rPh>
    <phoneticPr fontId="2"/>
  </si>
  <si>
    <t>ヒマワリ</t>
    <phoneticPr fontId="2"/>
  </si>
  <si>
    <t>ホリゾント幕</t>
    <rPh sb="5" eb="6">
      <t>マク</t>
    </rPh>
    <phoneticPr fontId="2"/>
  </si>
  <si>
    <t>金額</t>
    <rPh sb="0" eb="2">
      <t>キンガク</t>
    </rPh>
    <phoneticPr fontId="2"/>
  </si>
  <si>
    <t>★舞台</t>
    <rPh sb="1" eb="3">
      <t>ブタイ</t>
    </rPh>
    <phoneticPr fontId="2"/>
  </si>
  <si>
    <t>★照明</t>
    <rPh sb="1" eb="3">
      <t>ショウメイ</t>
    </rPh>
    <phoneticPr fontId="2"/>
  </si>
  <si>
    <t>★音響</t>
    <rPh sb="1" eb="3">
      <t>オンキョウ</t>
    </rPh>
    <phoneticPr fontId="2"/>
  </si>
  <si>
    <t>★映像</t>
    <rPh sb="1" eb="3">
      <t>エイゾウ</t>
    </rPh>
    <phoneticPr fontId="2"/>
  </si>
  <si>
    <t>★その他（有料）</t>
    <rPh sb="3" eb="4">
      <t>タ</t>
    </rPh>
    <rPh sb="5" eb="7">
      <t>ユウリョウ</t>
    </rPh>
    <phoneticPr fontId="2"/>
  </si>
  <si>
    <t>★その他（無料）</t>
    <rPh sb="3" eb="4">
      <t>タ</t>
    </rPh>
    <rPh sb="5" eb="7">
      <t>ムリョウ</t>
    </rPh>
    <phoneticPr fontId="2"/>
  </si>
  <si>
    <t>時間</t>
    <rPh sb="0" eb="2">
      <t>ジカン</t>
    </rPh>
    <phoneticPr fontId="2"/>
  </si>
  <si>
    <t>割増</t>
    <rPh sb="0" eb="2">
      <t>ワリマシ</t>
    </rPh>
    <phoneticPr fontId="2"/>
  </si>
  <si>
    <t>コスモス1/2</t>
    <phoneticPr fontId="2"/>
  </si>
  <si>
    <t>ラン1/2</t>
    <phoneticPr fontId="2"/>
  </si>
  <si>
    <t>◆</t>
    <phoneticPr fontId="2"/>
  </si>
  <si>
    <t>午前</t>
    <rPh sb="0" eb="2">
      <t>ゴゼン</t>
    </rPh>
    <phoneticPr fontId="2"/>
  </si>
  <si>
    <t>午後</t>
    <rPh sb="0" eb="2">
      <t>ゴゴ</t>
    </rPh>
    <phoneticPr fontId="2"/>
  </si>
  <si>
    <t>夜間</t>
    <rPh sb="0" eb="2">
      <t>ヤカン</t>
    </rPh>
    <phoneticPr fontId="2"/>
  </si>
  <si>
    <t>リハーサル室</t>
    <rPh sb="5" eb="6">
      <t>シツ</t>
    </rPh>
    <phoneticPr fontId="2"/>
  </si>
  <si>
    <t>index</t>
    <phoneticPr fontId="2"/>
  </si>
  <si>
    <t>ダリア1/2</t>
    <phoneticPr fontId="2"/>
  </si>
  <si>
    <t>コスモス全体</t>
    <rPh sb="4" eb="6">
      <t>ゼンタイ</t>
    </rPh>
    <phoneticPr fontId="2"/>
  </si>
  <si>
    <t>ラン全体</t>
    <rPh sb="2" eb="4">
      <t>ゼンタイ</t>
    </rPh>
    <phoneticPr fontId="2"/>
  </si>
  <si>
    <t>ダリア全体</t>
    <rPh sb="3" eb="5">
      <t>ゼンタイ</t>
    </rPh>
    <phoneticPr fontId="2"/>
  </si>
  <si>
    <t>×</t>
  </si>
  <si>
    <t>移動ステージ　６０㎝</t>
  </si>
  <si>
    <t>移動ステージ　４０㎝</t>
  </si>
  <si>
    <t>ダイナミックマイク</t>
  </si>
  <si>
    <t>ワイヤレスアンプ</t>
  </si>
  <si>
    <t>デジタルオーディオレコーダー</t>
  </si>
  <si>
    <t>カセットテープレコーダー</t>
  </si>
  <si>
    <t>コンパクトディスクプレーヤー</t>
  </si>
  <si>
    <t>ミニディスクレコーダー</t>
  </si>
  <si>
    <t>ビデオプロジェクター</t>
  </si>
  <si>
    <t>ビデオデッキ</t>
  </si>
  <si>
    <t>テレビモニター</t>
  </si>
  <si>
    <t>レーザーポインター</t>
  </si>
  <si>
    <t>O.H.P　575w</t>
  </si>
  <si>
    <t>O.H.P　400w</t>
  </si>
  <si>
    <t>16ミリ映写機　据付型</t>
  </si>
  <si>
    <t>16ミリ映写機　可搬型</t>
  </si>
  <si>
    <t>スライド映写機　据付型</t>
  </si>
  <si>
    <t>スライド映写機　可搬型</t>
  </si>
  <si>
    <t>サインボードボード</t>
  </si>
  <si>
    <t>パーティション</t>
  </si>
  <si>
    <t>掲示板</t>
  </si>
  <si>
    <t>バンティアンパネル</t>
  </si>
  <si>
    <t>ハンガーラック</t>
  </si>
  <si>
    <t>楽器</t>
    <rPh sb="0" eb="1">
      <t>ラク</t>
    </rPh>
    <rPh sb="1" eb="2">
      <t>キ</t>
    </rPh>
    <phoneticPr fontId="2"/>
  </si>
  <si>
    <t>舞台</t>
    <rPh sb="0" eb="1">
      <t>マイ</t>
    </rPh>
    <rPh sb="1" eb="2">
      <t>ダイ</t>
    </rPh>
    <phoneticPr fontId="2"/>
  </si>
  <si>
    <t>照明</t>
    <rPh sb="0" eb="1">
      <t>テ</t>
    </rPh>
    <rPh sb="1" eb="2">
      <t>メイ</t>
    </rPh>
    <phoneticPr fontId="2"/>
  </si>
  <si>
    <t>音響</t>
    <rPh sb="0" eb="1">
      <t>オン</t>
    </rPh>
    <rPh sb="1" eb="2">
      <t>ヒビ</t>
    </rPh>
    <phoneticPr fontId="2"/>
  </si>
  <si>
    <t>同通</t>
    <rPh sb="0" eb="2">
      <t>ドウツウ</t>
    </rPh>
    <phoneticPr fontId="2"/>
  </si>
  <si>
    <t>映像</t>
    <rPh sb="0" eb="1">
      <t>ウツ</t>
    </rPh>
    <rPh sb="1" eb="2">
      <t>ゾウ</t>
    </rPh>
    <phoneticPr fontId="2"/>
  </si>
  <si>
    <t>平台　2尺(60㎝)</t>
  </si>
  <si>
    <t>平台　3尺(90㎝)</t>
  </si>
  <si>
    <t>平台　4尺(120㎝)</t>
  </si>
  <si>
    <t>平台　6尺(180㎝)</t>
  </si>
  <si>
    <t>ひ毛せん　</t>
  </si>
  <si>
    <t>座布団　</t>
  </si>
  <si>
    <t>地がすり　２枚 グレー</t>
  </si>
  <si>
    <t>上敷　</t>
  </si>
  <si>
    <t>金びょうぶ　大（9尺）</t>
  </si>
  <si>
    <t>金びょうぶ　中（7尺）</t>
  </si>
  <si>
    <t>金びょうぶ　小（6尺）</t>
  </si>
  <si>
    <t>指揮者台　譜面台付</t>
  </si>
  <si>
    <t>譜面台　</t>
  </si>
  <si>
    <t>譜面灯　</t>
  </si>
  <si>
    <t>めくり台　</t>
  </si>
  <si>
    <t>机　</t>
  </si>
  <si>
    <t>椅子　ピアノ用</t>
  </si>
  <si>
    <t>椅子　コントラバス用</t>
  </si>
  <si>
    <t>椅子　演奏者用</t>
  </si>
  <si>
    <t>チェロ台　</t>
  </si>
  <si>
    <t>ドライアイスマシン　</t>
  </si>
  <si>
    <t>★楽器　</t>
  </si>
  <si>
    <t>フルコンサートピアノ　スタンウェイ</t>
  </si>
  <si>
    <t>フルコンサートピアノ　ヤマハ／カワイ</t>
  </si>
  <si>
    <t>セミコンサートピアノ　ヤマハ</t>
  </si>
  <si>
    <t>アップライトピアノ　カワイ</t>
  </si>
  <si>
    <t>チェンバロ　</t>
  </si>
  <si>
    <t>パイプオルガン　ポジティープ</t>
  </si>
  <si>
    <t>電子オルガン　</t>
  </si>
  <si>
    <t>★照明　</t>
  </si>
  <si>
    <t>照明Ａセット　イベント用</t>
  </si>
  <si>
    <t>照明Ｂセット　講演会用</t>
  </si>
  <si>
    <t>ロアーホリゾントライト　</t>
  </si>
  <si>
    <t>アッパーホリゾントライト　</t>
  </si>
  <si>
    <t>シーリングライト　</t>
  </si>
  <si>
    <t>フォロースポットライト　2kwまで</t>
  </si>
  <si>
    <t>フォロースポットライト　1kwまで</t>
  </si>
  <si>
    <t>エリプソイダルスポットライト　</t>
  </si>
  <si>
    <t>サスペンションライト　１kw</t>
  </si>
  <si>
    <t>サスペンションライト　750ｗ</t>
  </si>
  <si>
    <t>サスペンションライト　500w</t>
  </si>
  <si>
    <t>その他効果演出用ライト　</t>
  </si>
  <si>
    <t>手元灯　</t>
  </si>
  <si>
    <t>★音響　</t>
  </si>
  <si>
    <t>拡声装置　</t>
  </si>
  <si>
    <t>ダイナミックマイク　</t>
  </si>
  <si>
    <t>コンデンサーマイク　</t>
  </si>
  <si>
    <t>3点吊り用マイク　</t>
  </si>
  <si>
    <t>ワイヤレスマイク　</t>
  </si>
  <si>
    <t>マイクスタンド　床上</t>
  </si>
  <si>
    <t>マイクスタンド　卓上</t>
  </si>
  <si>
    <t>3点吊り装置　</t>
  </si>
  <si>
    <t>1点吊り装置　</t>
  </si>
  <si>
    <t>効果アンプ　</t>
  </si>
  <si>
    <t>ステージスピーカー　大</t>
  </si>
  <si>
    <t>ステージスピーカー　小</t>
  </si>
  <si>
    <t>ミキサー（可搬型）　</t>
  </si>
  <si>
    <t>カセットテープレコーダー　</t>
  </si>
  <si>
    <t>デジタルオーディオレコーダー　</t>
  </si>
  <si>
    <t>コンパクトディスクプレーヤー　</t>
  </si>
  <si>
    <t>ミニディスクレコーダー　</t>
  </si>
  <si>
    <t>ワイヤレスアンプ　</t>
  </si>
  <si>
    <t>★同通　</t>
  </si>
  <si>
    <t>★映像　</t>
  </si>
  <si>
    <t>35ミリ映写機　</t>
  </si>
  <si>
    <t>ビデオプロジェクター　</t>
  </si>
  <si>
    <t>ビデオデッキ　</t>
  </si>
  <si>
    <t>テレビモニター　</t>
  </si>
  <si>
    <t>レーザーポインター　</t>
  </si>
  <si>
    <t>スクリーン　大</t>
  </si>
  <si>
    <t>スクリーン　小</t>
  </si>
  <si>
    <t>★その他　</t>
  </si>
  <si>
    <t>演台　</t>
  </si>
  <si>
    <t>司会者台　</t>
  </si>
  <si>
    <t>ホワイトボード　</t>
  </si>
  <si>
    <t>万国旗　</t>
  </si>
  <si>
    <t>万国旗用ポール　</t>
  </si>
  <si>
    <t>テレビ中継設備　</t>
  </si>
  <si>
    <t>ラジオ中継設備　</t>
  </si>
  <si>
    <t>持込電気器具の消費電力　1ｋｗ</t>
  </si>
  <si>
    <t>部屋料</t>
    <rPh sb="0" eb="2">
      <t>ヘヤ</t>
    </rPh>
    <rPh sb="2" eb="3">
      <t>リョウ</t>
    </rPh>
    <phoneticPr fontId="2"/>
  </si>
  <si>
    <t>展示加算</t>
    <rPh sb="0" eb="2">
      <t>テンジ</t>
    </rPh>
    <rPh sb="2" eb="4">
      <t>カサン</t>
    </rPh>
    <phoneticPr fontId="2"/>
  </si>
  <si>
    <t>開始時間</t>
    <rPh sb="0" eb="2">
      <t>カイシ</t>
    </rPh>
    <rPh sb="2" eb="4">
      <t>ジカン</t>
    </rPh>
    <phoneticPr fontId="2"/>
  </si>
  <si>
    <t>終了時間</t>
    <rPh sb="0" eb="2">
      <t>シュウリョウ</t>
    </rPh>
    <rPh sb="2" eb="4">
      <t>ジカン</t>
    </rPh>
    <phoneticPr fontId="2"/>
  </si>
  <si>
    <t>公益財団法人広島平和文化センター</t>
    <rPh sb="0" eb="2">
      <t>コウエキ</t>
    </rPh>
    <rPh sb="2" eb="4">
      <t>ザイダン</t>
    </rPh>
    <rPh sb="4" eb="6">
      <t>ホウジン</t>
    </rPh>
    <rPh sb="6" eb="8">
      <t>ヒロシマ</t>
    </rPh>
    <rPh sb="8" eb="10">
      <t>ヘイワ</t>
    </rPh>
    <rPh sb="10" eb="12">
      <t>ブンカ</t>
    </rPh>
    <phoneticPr fontId="2"/>
  </si>
  <si>
    <t>広島国際会議場指定管理者</t>
    <rPh sb="0" eb="2">
      <t>ヒロシマ</t>
    </rPh>
    <rPh sb="2" eb="4">
      <t>コクサイ</t>
    </rPh>
    <rPh sb="4" eb="7">
      <t>カイギジョウ</t>
    </rPh>
    <rPh sb="7" eb="9">
      <t>シテイ</t>
    </rPh>
    <rPh sb="9" eb="12">
      <t>カンリシャ</t>
    </rPh>
    <phoneticPr fontId="2"/>
  </si>
  <si>
    <t>品名</t>
    <rPh sb="0" eb="2">
      <t>ヒンメイ</t>
    </rPh>
    <phoneticPr fontId="2"/>
  </si>
  <si>
    <t>使用数量</t>
    <rPh sb="0" eb="2">
      <t>シヨウ</t>
    </rPh>
    <rPh sb="2" eb="4">
      <t>スウリョウ</t>
    </rPh>
    <phoneticPr fontId="2"/>
  </si>
  <si>
    <t>単価（円）</t>
    <rPh sb="0" eb="2">
      <t>タンカ</t>
    </rPh>
    <rPh sb="3" eb="4">
      <t>エン</t>
    </rPh>
    <phoneticPr fontId="2"/>
  </si>
  <si>
    <t>料金（円）</t>
    <rPh sb="0" eb="2">
      <t>リョウキン</t>
    </rPh>
    <rPh sb="3" eb="4">
      <t>エン</t>
    </rPh>
    <phoneticPr fontId="1"/>
  </si>
  <si>
    <t>会　場</t>
    <rPh sb="0" eb="1">
      <t>カイ</t>
    </rPh>
    <rPh sb="2" eb="3">
      <t>バ</t>
    </rPh>
    <phoneticPr fontId="1"/>
  </si>
  <si>
    <t>会議運営事務室全体</t>
    <rPh sb="7" eb="9">
      <t>ゼンタイ</t>
    </rPh>
    <phoneticPr fontId="2"/>
  </si>
  <si>
    <t>会議運営事務室1/6</t>
    <phoneticPr fontId="2"/>
  </si>
  <si>
    <t>会議運営事務室2/6</t>
    <phoneticPr fontId="2"/>
  </si>
  <si>
    <t>会議運営事務室3/6</t>
    <phoneticPr fontId="2"/>
  </si>
  <si>
    <t>会議運営事務室4/6</t>
    <phoneticPr fontId="2"/>
  </si>
  <si>
    <t>会議運営事務室5/6</t>
    <phoneticPr fontId="2"/>
  </si>
  <si>
    <t>会議運営事務室6/6</t>
    <phoneticPr fontId="2"/>
  </si>
  <si>
    <t>会議運営事務室ロビー</t>
    <phoneticPr fontId="2"/>
  </si>
  <si>
    <t>会議運営事務室5/6</t>
    <phoneticPr fontId="2"/>
  </si>
  <si>
    <t>会議運営事務室6/6</t>
    <phoneticPr fontId="2"/>
  </si>
  <si>
    <t>会議運営事務室ロビー</t>
    <phoneticPr fontId="2"/>
  </si>
  <si>
    <t>附属設備使用料金</t>
    <rPh sb="0" eb="2">
      <t>フゾク</t>
    </rPh>
    <rPh sb="2" eb="4">
      <t>セツビ</t>
    </rPh>
    <rPh sb="4" eb="6">
      <t>シヨウ</t>
    </rPh>
    <rPh sb="6" eb="8">
      <t>リョウキン</t>
    </rPh>
    <phoneticPr fontId="1"/>
  </si>
  <si>
    <t>計</t>
    <rPh sb="0" eb="1">
      <t>ケイ</t>
    </rPh>
    <phoneticPr fontId="1"/>
  </si>
  <si>
    <t>フェニックスホール平日</t>
    <rPh sb="9" eb="11">
      <t>ヘイジツ</t>
    </rPh>
    <phoneticPr fontId="2"/>
  </si>
  <si>
    <t>フェニックスホール土日休日</t>
    <rPh sb="9" eb="11">
      <t>ドニチ</t>
    </rPh>
    <rPh sb="11" eb="13">
      <t>キュウジツ</t>
    </rPh>
    <phoneticPr fontId="2"/>
  </si>
  <si>
    <t>◇会議室</t>
    <rPh sb="1" eb="4">
      <t>カイギシツ</t>
    </rPh>
    <phoneticPr fontId="2"/>
  </si>
  <si>
    <t>利用料金御見積書（簡易版）</t>
    <rPh sb="0" eb="2">
      <t>リヨウ</t>
    </rPh>
    <rPh sb="2" eb="4">
      <t>リョウキン</t>
    </rPh>
    <rPh sb="4" eb="5">
      <t>オ</t>
    </rPh>
    <rPh sb="5" eb="8">
      <t>ミツモリショ</t>
    </rPh>
    <rPh sb="9" eb="11">
      <t>カンイ</t>
    </rPh>
    <rPh sb="11" eb="12">
      <t>バン</t>
    </rPh>
    <phoneticPr fontId="2"/>
  </si>
  <si>
    <t>〒730-0811　広島市中区中島町１番２号</t>
    <rPh sb="10" eb="13">
      <t>ヒロシマシ</t>
    </rPh>
    <rPh sb="13" eb="15">
      <t>ナカク</t>
    </rPh>
    <rPh sb="15" eb="18">
      <t>ナカシマチョウ</t>
    </rPh>
    <rPh sb="19" eb="20">
      <t>バン</t>
    </rPh>
    <rPh sb="21" eb="22">
      <t>ゴウ</t>
    </rPh>
    <phoneticPr fontId="2"/>
  </si>
  <si>
    <t>TEL：082-242-7777　fax:082-242-8010</t>
    <phoneticPr fontId="2"/>
  </si>
  <si>
    <t>E-MAIL：icch@pcf.city.hiroshima.jp</t>
    <phoneticPr fontId="2"/>
  </si>
  <si>
    <t>概算御見積金額</t>
    <rPh sb="0" eb="2">
      <t>ガイサン</t>
    </rPh>
    <rPh sb="2" eb="5">
      <t>オミツモ</t>
    </rPh>
    <rPh sb="5" eb="7">
      <t>キンガク</t>
    </rPh>
    <phoneticPr fontId="1"/>
  </si>
  <si>
    <t>（税込）</t>
    <rPh sb="1" eb="3">
      <t>ゼイコミ</t>
    </rPh>
    <phoneticPr fontId="2"/>
  </si>
  <si>
    <t>次のとおり御見積もり申しあげます。</t>
    <rPh sb="0" eb="1">
      <t>ツギ</t>
    </rPh>
    <rPh sb="5" eb="6">
      <t>オ</t>
    </rPh>
    <rPh sb="6" eb="8">
      <t>ミツ</t>
    </rPh>
    <rPh sb="10" eb="11">
      <t>モウ</t>
    </rPh>
    <phoneticPr fontId="1"/>
  </si>
  <si>
    <t>◆</t>
    <phoneticPr fontId="2"/>
  </si>
  <si>
    <t>借　上　時　間</t>
    <rPh sb="0" eb="1">
      <t>カ</t>
    </rPh>
    <rPh sb="2" eb="3">
      <t>ア</t>
    </rPh>
    <rPh sb="4" eb="5">
      <t>ジ</t>
    </rPh>
    <rPh sb="6" eb="7">
      <t>アイダ</t>
    </rPh>
    <phoneticPr fontId="2"/>
  </si>
  <si>
    <t>開始</t>
    <rPh sb="0" eb="2">
      <t>カイシ</t>
    </rPh>
    <phoneticPr fontId="2"/>
  </si>
  <si>
    <t>終了</t>
    <rPh sb="0" eb="2">
      <t>シュウリョウ</t>
    </rPh>
    <phoneticPr fontId="2"/>
  </si>
  <si>
    <t>合　計</t>
    <rPh sb="0" eb="1">
      <t>アイ</t>
    </rPh>
    <rPh sb="2" eb="3">
      <t>ケイ</t>
    </rPh>
    <phoneticPr fontId="2"/>
  </si>
  <si>
    <t>施設使用料金</t>
    <rPh sb="0" eb="2">
      <t>シセツ</t>
    </rPh>
    <rPh sb="2" eb="4">
      <t>シヨウ</t>
    </rPh>
    <rPh sb="4" eb="6">
      <t>リョウキン</t>
    </rPh>
    <phoneticPr fontId="2"/>
  </si>
  <si>
    <t>施設使用料　計</t>
    <rPh sb="0" eb="2">
      <t>シセツ</t>
    </rPh>
    <rPh sb="2" eb="4">
      <t>シヨウ</t>
    </rPh>
    <rPh sb="4" eb="5">
      <t>リョウ</t>
    </rPh>
    <phoneticPr fontId="2"/>
  </si>
  <si>
    <t>設備使用料　計</t>
    <rPh sb="0" eb="2">
      <t>セツビ</t>
    </rPh>
    <rPh sb="2" eb="5">
      <t>シヨウリョウ</t>
    </rPh>
    <rPh sb="6" eb="7">
      <t>ケイ</t>
    </rPh>
    <phoneticPr fontId="2"/>
  </si>
  <si>
    <t>控室×１室</t>
    <rPh sb="0" eb="2">
      <t>ヒカエシツ</t>
    </rPh>
    <rPh sb="4" eb="5">
      <t>シツ</t>
    </rPh>
    <phoneticPr fontId="2"/>
  </si>
  <si>
    <t>控室×２室</t>
    <rPh sb="0" eb="2">
      <t>ヒカエシツ</t>
    </rPh>
    <rPh sb="4" eb="5">
      <t>シツ</t>
    </rPh>
    <phoneticPr fontId="2"/>
  </si>
  <si>
    <t>控室×３室</t>
    <rPh sb="0" eb="2">
      <t>ヒカエシツ</t>
    </rPh>
    <rPh sb="4" eb="5">
      <t>シツ</t>
    </rPh>
    <phoneticPr fontId="2"/>
  </si>
  <si>
    <t>控室×４室</t>
    <rPh sb="0" eb="2">
      <t>ヒカエシツ</t>
    </rPh>
    <rPh sb="4" eb="5">
      <t>シツ</t>
    </rPh>
    <phoneticPr fontId="2"/>
  </si>
  <si>
    <t>控室×５室</t>
    <rPh sb="0" eb="2">
      <t>ヒカエシツ</t>
    </rPh>
    <rPh sb="4" eb="5">
      <t>シツ</t>
    </rPh>
    <phoneticPr fontId="2"/>
  </si>
  <si>
    <t>控室×１室</t>
    <phoneticPr fontId="2"/>
  </si>
  <si>
    <t>控室×４室</t>
    <phoneticPr fontId="2"/>
  </si>
  <si>
    <t>料金計（円）</t>
    <rPh sb="0" eb="2">
      <t>リョウキン</t>
    </rPh>
    <rPh sb="2" eb="3">
      <t>ケイ</t>
    </rPh>
    <rPh sb="4" eb="5">
      <t>エン</t>
    </rPh>
    <phoneticPr fontId="2"/>
  </si>
  <si>
    <t>※上記は概算です。正式なお見積書作成のご依頼は、スタッフまでお気軽にお申し付けください。
　☎(082)-242-7777　広島国際会議場　予約担当　までご連絡ください。</t>
    <rPh sb="1" eb="3">
      <t>ジョウキ</t>
    </rPh>
    <rPh sb="4" eb="6">
      <t>ガイサン</t>
    </rPh>
    <rPh sb="9" eb="11">
      <t>セイシキ</t>
    </rPh>
    <rPh sb="13" eb="15">
      <t>ミツ</t>
    </rPh>
    <rPh sb="15" eb="16">
      <t>ショ</t>
    </rPh>
    <rPh sb="16" eb="18">
      <t>サクセイ</t>
    </rPh>
    <rPh sb="20" eb="22">
      <t>イライ</t>
    </rPh>
    <rPh sb="31" eb="33">
      <t>キガル</t>
    </rPh>
    <rPh sb="35" eb="36">
      <t>モウ</t>
    </rPh>
    <rPh sb="37" eb="38">
      <t>ツ</t>
    </rPh>
    <rPh sb="62" eb="69">
      <t>ヒ</t>
    </rPh>
    <rPh sb="70" eb="72">
      <t>ヨヤク</t>
    </rPh>
    <rPh sb="72" eb="74">
      <t>タントウ</t>
    </rPh>
    <rPh sb="78" eb="80">
      <t>レンラク</t>
    </rPh>
    <phoneticPr fontId="2"/>
  </si>
  <si>
    <t>ハイビジョンビデオプロジェクター</t>
  </si>
  <si>
    <t>同時通訳装置　3chまで</t>
  </si>
  <si>
    <t>同時通訳装置　4ch以上</t>
  </si>
  <si>
    <t>レシーバー　</t>
  </si>
  <si>
    <t>ワイヤレスマイク ハンド</t>
    <phoneticPr fontId="2"/>
  </si>
  <si>
    <t>ワイヤレスマイク ピン</t>
    <phoneticPr fontId="2"/>
  </si>
  <si>
    <t>マイクスタンド 床上</t>
    <phoneticPr fontId="2"/>
  </si>
  <si>
    <t>マイクスタンド 卓上</t>
    <phoneticPr fontId="2"/>
  </si>
  <si>
    <t>ステージスピーカー小</t>
    <phoneticPr fontId="2"/>
  </si>
  <si>
    <t>スクリーン 大</t>
    <phoneticPr fontId="2"/>
  </si>
  <si>
    <t>スクリーン 中</t>
    <phoneticPr fontId="2"/>
  </si>
  <si>
    <t>スクリーン 小</t>
    <phoneticPr fontId="2"/>
  </si>
  <si>
    <t>演台</t>
    <phoneticPr fontId="2"/>
  </si>
  <si>
    <t>平和学習セット</t>
    <rPh sb="0" eb="2">
      <t>ヘイワ</t>
    </rPh>
    <rPh sb="2" eb="4">
      <t>ガクシュウ</t>
    </rPh>
    <phoneticPr fontId="2"/>
  </si>
  <si>
    <t>◇フェニックス</t>
    <phoneticPr fontId="2"/>
  </si>
  <si>
    <t>510～1,580</t>
    <phoneticPr fontId="2"/>
  </si>
  <si>
    <t>同時通訳装置可搬型</t>
    <rPh sb="6" eb="9">
      <t>カハンガタ</t>
    </rPh>
    <phoneticPr fontId="2"/>
  </si>
  <si>
    <t>同時通訳ブース可搬型</t>
    <rPh sb="0" eb="2">
      <t>ドウジ</t>
    </rPh>
    <rPh sb="2" eb="4">
      <t>ツウヤク</t>
    </rPh>
    <rPh sb="7" eb="10">
      <t>カハンガタ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</si>
</sst>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h:mm;@"/>
    <numFmt numFmtId="177" formatCode="&quot;¥&quot;#,##0_);[Red]\(&quot;¥&quot;#,##0\)"/>
  </numFmts>
  <fonts count="20" x14ac:knownFonts="1">
    <font>
      <sz val="11"/>
      <color theme="1"/>
      <name val="ＭＳ Ｐゴシック"/>
      <family val="2"/>
      <charset val="128"/>
      <scheme val="minor"/>
    </font>
    <font>
      <b/>
      <sz val="15"/>
      <color theme="3"/>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color theme="4" tint="-0.499984740745262"/>
      <name val="ＭＳ Ｐゴシック"/>
      <family val="2"/>
      <charset val="128"/>
      <scheme val="minor"/>
    </font>
    <font>
      <sz val="10"/>
      <color theme="4" tint="-0.499984740745262"/>
      <name val="HGPｺﾞｼｯｸM"/>
      <family val="3"/>
      <charset val="128"/>
    </font>
    <font>
      <sz val="10"/>
      <color theme="4" tint="-0.499984740745262"/>
      <name val="ＭＳ Ｐゴシック"/>
      <family val="3"/>
      <charset val="128"/>
      <scheme val="minor"/>
    </font>
    <font>
      <sz val="9"/>
      <color indexed="81"/>
      <name val="ＭＳ Ｐゴシック"/>
      <family val="3"/>
      <charset val="128"/>
    </font>
    <font>
      <sz val="10"/>
      <color indexed="81"/>
      <name val="ＭＳ Ｐゴシック"/>
      <family val="3"/>
      <charset val="128"/>
    </font>
    <font>
      <sz val="16"/>
      <name val="ＭＳ Ｐゴシック"/>
      <family val="3"/>
      <charset val="128"/>
      <scheme val="minor"/>
    </font>
    <font>
      <sz val="10"/>
      <name val="ＭＳ Ｐゴシック"/>
      <family val="3"/>
      <charset val="128"/>
      <scheme val="minor"/>
    </font>
    <font>
      <sz val="9"/>
      <name val="ＭＳ Ｐゴシック"/>
      <family val="3"/>
      <charset val="128"/>
      <scheme val="minor"/>
    </font>
    <font>
      <b/>
      <sz val="8"/>
      <name val="ＭＳ Ｐゴシック"/>
      <family val="3"/>
      <charset val="128"/>
      <scheme val="minor"/>
    </font>
    <font>
      <b/>
      <sz val="18"/>
      <name val="ＭＳ Ｐゴシック"/>
      <family val="3"/>
      <charset val="128"/>
      <scheme val="minor"/>
    </font>
    <font>
      <sz val="8"/>
      <name val="ＭＳ Ｐゴシック"/>
      <family val="3"/>
      <charset val="128"/>
      <scheme val="minor"/>
    </font>
    <font>
      <b/>
      <sz val="10"/>
      <name val="ＭＳ Ｐゴシック"/>
      <family val="3"/>
      <charset val="128"/>
      <scheme val="minor"/>
    </font>
    <font>
      <b/>
      <sz val="11"/>
      <name val="ＭＳ Ｐゴシック"/>
      <family val="3"/>
      <charset val="128"/>
      <scheme val="minor"/>
    </font>
  </fonts>
  <fills count="7">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106">
    <xf numFmtId="0" fontId="0" fillId="0" borderId="0" xfId="0">
      <alignment vertical="center"/>
    </xf>
    <xf numFmtId="20" fontId="0" fillId="0" borderId="0" xfId="0" applyNumberFormat="1">
      <alignment vertical="center"/>
    </xf>
    <xf numFmtId="20" fontId="6" fillId="0" borderId="0" xfId="0" applyNumberFormat="1" applyFont="1">
      <alignment vertical="center"/>
    </xf>
    <xf numFmtId="38" fontId="4" fillId="0" borderId="0" xfId="1" applyFont="1" applyFill="1">
      <alignment vertical="center"/>
    </xf>
    <xf numFmtId="38" fontId="0" fillId="0" borderId="0" xfId="1" applyFont="1" applyFill="1">
      <alignment vertical="center"/>
    </xf>
    <xf numFmtId="38" fontId="5" fillId="0" borderId="0" xfId="1" applyFont="1" applyFill="1">
      <alignment vertical="center"/>
    </xf>
    <xf numFmtId="0" fontId="6" fillId="0" borderId="0" xfId="0" applyFont="1">
      <alignment vertical="center"/>
    </xf>
    <xf numFmtId="176" fontId="0" fillId="2" borderId="0" xfId="0" applyNumberFormat="1" applyFill="1" applyAlignment="1">
      <alignment horizontal="center" vertical="center"/>
    </xf>
    <xf numFmtId="176" fontId="5" fillId="2" borderId="0" xfId="0" applyNumberFormat="1" applyFont="1" applyFill="1" applyAlignment="1">
      <alignment horizontal="center" vertical="center"/>
    </xf>
    <xf numFmtId="176" fontId="0" fillId="2" borderId="0" xfId="1" applyNumberFormat="1" applyFont="1" applyFill="1" applyAlignment="1">
      <alignment horizontal="center" vertical="center"/>
    </xf>
    <xf numFmtId="176" fontId="0" fillId="0" borderId="0" xfId="0" applyNumberFormat="1" applyAlignment="1">
      <alignment horizontal="center" vertical="center"/>
    </xf>
    <xf numFmtId="0" fontId="7" fillId="0" borderId="0" xfId="0" applyFont="1">
      <alignment vertical="center"/>
    </xf>
    <xf numFmtId="0" fontId="8" fillId="0" borderId="0" xfId="0" applyFont="1" applyAlignment="1">
      <alignment vertical="center" shrinkToFit="1"/>
    </xf>
    <xf numFmtId="38" fontId="8" fillId="0" borderId="0" xfId="1" applyFont="1" applyFill="1" applyBorder="1" applyAlignment="1">
      <alignment horizontal="right" vertical="center" shrinkToFit="1"/>
    </xf>
    <xf numFmtId="0" fontId="8" fillId="0" borderId="0" xfId="0" applyFont="1" applyAlignment="1">
      <alignment vertical="center" shrinkToFit="1" readingOrder="2"/>
    </xf>
    <xf numFmtId="0" fontId="7" fillId="0" borderId="0" xfId="0" applyFont="1" applyAlignment="1">
      <alignment horizontal="center" vertical="center"/>
    </xf>
    <xf numFmtId="176" fontId="7" fillId="0" borderId="0" xfId="0" applyNumberFormat="1" applyFont="1" applyAlignment="1">
      <alignment horizontal="left" vertical="center"/>
    </xf>
    <xf numFmtId="176" fontId="7" fillId="0" borderId="0" xfId="1" applyNumberFormat="1" applyFont="1" applyFill="1" applyAlignment="1">
      <alignment horizontal="center" vertical="center"/>
    </xf>
    <xf numFmtId="176" fontId="0" fillId="2" borderId="0" xfId="0" applyNumberFormat="1" applyFill="1" applyAlignment="1">
      <alignment horizontal="center" vertical="center" shrinkToFit="1"/>
    </xf>
    <xf numFmtId="0" fontId="4" fillId="0" borderId="0" xfId="0" applyFont="1" applyAlignment="1">
      <alignment vertical="center" shrinkToFit="1"/>
    </xf>
    <xf numFmtId="0" fontId="0" fillId="0" borderId="0" xfId="0" applyAlignment="1">
      <alignment vertical="center" shrinkToFit="1"/>
    </xf>
    <xf numFmtId="38" fontId="0" fillId="0" borderId="0" xfId="0" applyNumberFormat="1">
      <alignment vertical="center"/>
    </xf>
    <xf numFmtId="176" fontId="7" fillId="0" borderId="0" xfId="0" applyNumberFormat="1" applyFont="1" applyAlignment="1">
      <alignment horizontal="center" vertical="center"/>
    </xf>
    <xf numFmtId="20" fontId="9" fillId="0" borderId="0" xfId="0" applyNumberFormat="1" applyFont="1" applyAlignment="1">
      <alignment horizontal="center" vertical="center"/>
    </xf>
    <xf numFmtId="20" fontId="7" fillId="0" borderId="0" xfId="0" applyNumberFormat="1" applyFont="1" applyAlignment="1">
      <alignment horizontal="center" vertical="center"/>
    </xf>
    <xf numFmtId="0" fontId="8" fillId="0" borderId="0" xfId="0" applyFont="1" applyAlignment="1">
      <alignment horizontal="center" vertical="center" shrinkToFit="1"/>
    </xf>
    <xf numFmtId="0" fontId="12" fillId="0" borderId="0" xfId="0" applyFont="1">
      <alignment vertical="center"/>
    </xf>
    <xf numFmtId="0" fontId="13" fillId="0" borderId="0" xfId="0" applyFont="1">
      <alignment vertical="center"/>
    </xf>
    <xf numFmtId="0" fontId="12" fillId="0" borderId="0" xfId="0" applyFont="1" applyAlignment="1">
      <alignment horizontal="left" vertical="center" indent="1"/>
    </xf>
    <xf numFmtId="0" fontId="12" fillId="0" borderId="0" xfId="0" applyFont="1" applyAlignment="1">
      <alignment horizontal="center" vertical="center"/>
    </xf>
    <xf numFmtId="0" fontId="13" fillId="0" borderId="0" xfId="0" applyFont="1" applyAlignment="1">
      <alignment horizontal="left" vertical="center" indent="1"/>
    </xf>
    <xf numFmtId="0" fontId="13" fillId="0" borderId="0" xfId="0" applyFont="1" applyAlignment="1">
      <alignment horizontal="left" vertical="center"/>
    </xf>
    <xf numFmtId="0" fontId="14" fillId="0" borderId="0" xfId="0" applyFont="1">
      <alignment vertical="center"/>
    </xf>
    <xf numFmtId="0" fontId="14" fillId="0" borderId="0" xfId="0" applyFont="1" applyAlignment="1">
      <alignment horizontal="left" vertical="center"/>
    </xf>
    <xf numFmtId="177" fontId="15" fillId="0" borderId="0" xfId="0" applyNumberFormat="1" applyFont="1" applyAlignment="1"/>
    <xf numFmtId="0" fontId="13" fillId="0" borderId="0" xfId="0" applyFont="1" applyAlignment="1">
      <alignment vertical="center" shrinkToFit="1"/>
    </xf>
    <xf numFmtId="20" fontId="13" fillId="0" borderId="0" xfId="0" applyNumberFormat="1" applyFont="1" applyAlignment="1">
      <alignment horizontal="center" vertical="center" shrinkToFit="1"/>
    </xf>
    <xf numFmtId="0" fontId="17" fillId="0" borderId="0" xfId="0" applyFont="1" applyAlignment="1">
      <alignment horizontal="right" vertical="center"/>
    </xf>
    <xf numFmtId="20" fontId="13" fillId="5" borderId="0" xfId="0" applyNumberFormat="1" applyFont="1" applyFill="1" applyAlignment="1">
      <alignment vertical="center" shrinkToFit="1"/>
    </xf>
    <xf numFmtId="0" fontId="13" fillId="0" borderId="0" xfId="0" quotePrefix="1" applyFont="1" applyAlignment="1">
      <alignment horizontal="right" vertical="center"/>
    </xf>
    <xf numFmtId="0" fontId="13" fillId="4" borderId="0" xfId="0" applyFont="1" applyFill="1" applyAlignment="1">
      <alignment horizontal="center" vertical="center" shrinkToFit="1"/>
    </xf>
    <xf numFmtId="20" fontId="13" fillId="6" borderId="0" xfId="0" applyNumberFormat="1" applyFont="1" applyFill="1" applyAlignment="1">
      <alignment horizontal="center" vertical="center" shrinkToFit="1"/>
    </xf>
    <xf numFmtId="38" fontId="13" fillId="5" borderId="0" xfId="1" applyFont="1" applyFill="1" applyAlignment="1">
      <alignment vertical="center" wrapText="1"/>
    </xf>
    <xf numFmtId="0" fontId="13" fillId="0" borderId="0" xfId="0" applyFont="1" applyAlignment="1">
      <alignment horizontal="right" vertical="center"/>
    </xf>
    <xf numFmtId="38" fontId="13" fillId="0" borderId="0" xfId="1" applyFont="1" applyFill="1">
      <alignment vertical="center"/>
    </xf>
    <xf numFmtId="20" fontId="13" fillId="3" borderId="0" xfId="0" applyNumberFormat="1" applyFont="1" applyFill="1" applyAlignment="1">
      <alignment horizontal="center" vertical="center" shrinkToFit="1"/>
    </xf>
    <xf numFmtId="20" fontId="13" fillId="0" borderId="0" xfId="0" applyNumberFormat="1" applyFont="1" applyAlignment="1">
      <alignment vertical="center" shrinkToFit="1"/>
    </xf>
    <xf numFmtId="38" fontId="13" fillId="0" borderId="0" xfId="1" applyFont="1" applyFill="1" applyAlignment="1">
      <alignment horizontal="center" vertical="center"/>
    </xf>
    <xf numFmtId="0" fontId="13" fillId="0" borderId="0" xfId="0" applyFont="1" applyAlignment="1">
      <alignment horizontal="center" vertical="center" shrinkToFit="1"/>
    </xf>
    <xf numFmtId="38" fontId="18" fillId="0" borderId="0" xfId="1" applyFont="1" applyFill="1" applyAlignment="1">
      <alignment vertical="center"/>
    </xf>
    <xf numFmtId="38" fontId="18" fillId="0" borderId="0" xfId="1" applyFont="1" applyFill="1" applyBorder="1" applyAlignment="1">
      <alignment horizontal="center" vertical="center"/>
    </xf>
    <xf numFmtId="38" fontId="18" fillId="0" borderId="0" xfId="1" applyFont="1" applyFill="1" applyBorder="1" applyAlignment="1">
      <alignment vertical="center"/>
    </xf>
    <xf numFmtId="0" fontId="13" fillId="0" borderId="0" xfId="0" applyFont="1" applyAlignment="1">
      <alignment horizontal="center" vertical="center"/>
    </xf>
    <xf numFmtId="0" fontId="14" fillId="4" borderId="0" xfId="0" applyFont="1" applyFill="1" applyAlignment="1">
      <alignment horizontal="center" vertical="center" shrinkToFit="1"/>
    </xf>
    <xf numFmtId="38" fontId="13" fillId="6" borderId="0" xfId="1" applyFont="1" applyFill="1" applyAlignment="1">
      <alignment horizontal="center" vertical="center" shrinkToFit="1"/>
    </xf>
    <xf numFmtId="38" fontId="13" fillId="3" borderId="0" xfId="1" applyFont="1" applyFill="1" applyAlignment="1">
      <alignment horizontal="center" vertical="center" shrinkToFit="1"/>
    </xf>
    <xf numFmtId="0" fontId="13" fillId="0" borderId="0" xfId="0" applyFont="1" applyAlignment="1">
      <alignment horizontal="right" vertical="center" shrinkToFit="1"/>
    </xf>
    <xf numFmtId="38" fontId="13" fillId="0" borderId="0" xfId="1" applyFont="1" applyFill="1" applyBorder="1">
      <alignment vertical="center"/>
    </xf>
    <xf numFmtId="38" fontId="13" fillId="0" borderId="0" xfId="1" applyFont="1" applyFill="1" applyBorder="1" applyAlignment="1">
      <alignment horizontal="right" vertical="center"/>
    </xf>
    <xf numFmtId="38" fontId="19" fillId="0" borderId="0" xfId="1" applyFont="1" applyFill="1" applyBorder="1" applyAlignment="1">
      <alignment horizontal="right" vertical="center" indent="1"/>
    </xf>
    <xf numFmtId="0" fontId="13" fillId="0" borderId="0" xfId="0" applyFont="1" applyAlignment="1">
      <alignment vertical="top" wrapText="1"/>
    </xf>
    <xf numFmtId="38" fontId="13" fillId="0" borderId="0" xfId="1" applyFont="1" applyFill="1" applyAlignment="1">
      <alignment horizontal="right" vertical="center"/>
    </xf>
    <xf numFmtId="38" fontId="19" fillId="0" borderId="0" xfId="1" applyFont="1" applyFill="1" applyAlignment="1">
      <alignment horizontal="right" vertical="center" indent="1"/>
    </xf>
    <xf numFmtId="38" fontId="13" fillId="5" borderId="0" xfId="1" applyFont="1" applyFill="1" applyAlignment="1">
      <alignment horizontal="center" vertical="center" shrinkToFit="1"/>
    </xf>
    <xf numFmtId="0" fontId="13" fillId="5" borderId="0" xfId="0" applyFont="1" applyFill="1" applyAlignment="1">
      <alignment horizontal="left" vertical="center" shrinkToFit="1"/>
    </xf>
    <xf numFmtId="38" fontId="13" fillId="5" borderId="0" xfId="1" applyFont="1" applyFill="1" applyAlignment="1">
      <alignment horizontal="right" vertical="center" indent="1" shrinkToFit="1"/>
    </xf>
    <xf numFmtId="38" fontId="13" fillId="5" borderId="0" xfId="1" applyFont="1" applyFill="1" applyBorder="1" applyAlignment="1">
      <alignment horizontal="right" vertical="center"/>
    </xf>
    <xf numFmtId="38" fontId="18" fillId="5" borderId="0" xfId="1" applyFont="1" applyFill="1" applyBorder="1" applyAlignment="1">
      <alignment horizontal="center" vertical="center" shrinkToFit="1"/>
    </xf>
    <xf numFmtId="0" fontId="13" fillId="5" borderId="0" xfId="0" applyFont="1" applyFill="1">
      <alignment vertical="center"/>
    </xf>
    <xf numFmtId="38" fontId="6" fillId="5" borderId="3" xfId="1" applyFont="1" applyFill="1" applyBorder="1" applyAlignment="1">
      <alignment horizontal="right" vertical="center"/>
    </xf>
    <xf numFmtId="0" fontId="13" fillId="5" borderId="1" xfId="0" applyFont="1" applyFill="1" applyBorder="1">
      <alignment vertical="center"/>
    </xf>
    <xf numFmtId="0" fontId="13" fillId="5" borderId="0" xfId="0" quotePrefix="1" applyFont="1" applyFill="1" applyAlignment="1">
      <alignment horizontal="right" vertical="center"/>
    </xf>
    <xf numFmtId="38" fontId="13" fillId="3" borderId="0" xfId="1" applyFont="1" applyFill="1" applyAlignment="1">
      <alignment horizontal="center" vertical="center" wrapText="1"/>
    </xf>
    <xf numFmtId="38" fontId="13" fillId="6" borderId="0" xfId="1" applyFont="1" applyFill="1" applyAlignment="1">
      <alignment horizontal="center" vertical="center" wrapText="1"/>
    </xf>
    <xf numFmtId="0" fontId="13" fillId="5" borderId="0" xfId="0" applyFont="1" applyFill="1" applyAlignment="1">
      <alignment horizontal="left" vertical="center" shrinkToFit="1"/>
    </xf>
    <xf numFmtId="38" fontId="13" fillId="5" borderId="0" xfId="1" applyFont="1" applyFill="1" applyAlignment="1">
      <alignment horizontal="right" vertical="center" indent="1" shrinkToFit="1"/>
    </xf>
    <xf numFmtId="38" fontId="13" fillId="5" borderId="3" xfId="1" applyFont="1" applyFill="1" applyBorder="1" applyAlignment="1">
      <alignment horizontal="right" vertical="center"/>
    </xf>
    <xf numFmtId="38" fontId="13" fillId="5" borderId="4" xfId="1" applyFont="1" applyFill="1" applyBorder="1" applyAlignment="1">
      <alignment horizontal="right" vertical="center"/>
    </xf>
    <xf numFmtId="38" fontId="18" fillId="5" borderId="4" xfId="1" applyFont="1" applyFill="1" applyBorder="1" applyAlignment="1">
      <alignment horizontal="center" vertical="center" shrinkToFit="1"/>
    </xf>
    <xf numFmtId="38" fontId="18" fillId="5" borderId="5" xfId="1" applyFont="1" applyFill="1" applyBorder="1" applyAlignment="1">
      <alignment horizontal="center" vertical="center" shrinkToFit="1"/>
    </xf>
    <xf numFmtId="0" fontId="13" fillId="6" borderId="0" xfId="0" applyFont="1" applyFill="1" applyAlignment="1">
      <alignment horizontal="left" vertical="center" shrinkToFit="1"/>
    </xf>
    <xf numFmtId="38" fontId="13" fillId="6" borderId="0" xfId="1" applyFont="1" applyFill="1" applyAlignment="1">
      <alignment horizontal="right" vertical="center" indent="1" shrinkToFit="1"/>
    </xf>
    <xf numFmtId="38" fontId="13" fillId="6" borderId="0" xfId="1" applyFont="1" applyFill="1" applyAlignment="1">
      <alignment horizontal="right" vertical="center" indent="1"/>
    </xf>
    <xf numFmtId="0" fontId="13" fillId="3" borderId="0" xfId="0" applyFont="1" applyFill="1" applyAlignment="1">
      <alignment horizontal="left" vertical="center" shrinkToFit="1"/>
    </xf>
    <xf numFmtId="38" fontId="13" fillId="3" borderId="0" xfId="1" applyFont="1" applyFill="1" applyAlignment="1">
      <alignment horizontal="right" vertical="center" indent="1" shrinkToFit="1"/>
    </xf>
    <xf numFmtId="38" fontId="13" fillId="3" borderId="0" xfId="1" applyFont="1" applyFill="1" applyAlignment="1">
      <alignment horizontal="right" vertical="center" indent="1"/>
    </xf>
    <xf numFmtId="0" fontId="13" fillId="4" borderId="0" xfId="0" applyFont="1" applyFill="1" applyAlignment="1">
      <alignment horizontal="center" vertical="center" shrinkToFit="1"/>
    </xf>
    <xf numFmtId="0" fontId="13" fillId="4" borderId="1" xfId="0" applyFont="1" applyFill="1" applyBorder="1" applyAlignment="1">
      <alignment horizontal="center" vertical="center"/>
    </xf>
    <xf numFmtId="0" fontId="13" fillId="3" borderId="0" xfId="0" applyFont="1" applyFill="1" applyAlignment="1">
      <alignment horizontal="left" vertical="center"/>
    </xf>
    <xf numFmtId="0" fontId="13" fillId="6" borderId="0" xfId="0" applyFont="1" applyFill="1" applyAlignment="1">
      <alignment horizontal="left" vertical="center"/>
    </xf>
    <xf numFmtId="38" fontId="18" fillId="5" borderId="4" xfId="1" applyFont="1" applyFill="1" applyBorder="1" applyAlignment="1">
      <alignment horizontal="center" vertical="center"/>
    </xf>
    <xf numFmtId="38" fontId="18" fillId="5" borderId="5" xfId="1" applyFont="1" applyFill="1" applyBorder="1" applyAlignment="1">
      <alignment horizontal="center" vertical="center"/>
    </xf>
    <xf numFmtId="0" fontId="13" fillId="5" borderId="3" xfId="0" applyFont="1" applyFill="1" applyBorder="1" applyAlignment="1">
      <alignment horizontal="right" vertical="center"/>
    </xf>
    <xf numFmtId="0" fontId="13" fillId="5" borderId="4" xfId="0" applyFont="1" applyFill="1" applyBorder="1" applyAlignment="1">
      <alignment horizontal="right" vertical="center"/>
    </xf>
    <xf numFmtId="0" fontId="14" fillId="0" borderId="0" xfId="0" applyFont="1" applyAlignment="1">
      <alignment horizontal="left" vertical="center"/>
    </xf>
    <xf numFmtId="177" fontId="16" fillId="0" borderId="2" xfId="0" applyNumberFormat="1" applyFont="1" applyBorder="1" applyAlignment="1">
      <alignment horizontal="center" vertical="center"/>
    </xf>
    <xf numFmtId="177" fontId="15" fillId="0" borderId="0" xfId="0" applyNumberFormat="1" applyFont="1" applyAlignment="1">
      <alignment horizontal="left"/>
    </xf>
    <xf numFmtId="0" fontId="13" fillId="4" borderId="0" xfId="0" applyFont="1" applyFill="1" applyAlignment="1">
      <alignment horizontal="center" vertical="center"/>
    </xf>
    <xf numFmtId="0" fontId="13" fillId="4" borderId="0" xfId="0" applyFont="1" applyFill="1" applyAlignment="1">
      <alignment horizontal="center" vertical="center" wrapText="1"/>
    </xf>
    <xf numFmtId="20" fontId="13" fillId="4" borderId="0" xfId="0" applyNumberFormat="1" applyFont="1" applyFill="1" applyAlignment="1">
      <alignment horizontal="center" vertical="center" shrinkToFit="1"/>
    </xf>
    <xf numFmtId="38" fontId="19" fillId="5" borderId="4" xfId="1" applyFont="1" applyFill="1" applyBorder="1" applyAlignment="1">
      <alignment horizontal="center" vertical="center" shrinkToFit="1"/>
    </xf>
    <xf numFmtId="38" fontId="19" fillId="5" borderId="5" xfId="1" applyFont="1" applyFill="1" applyBorder="1" applyAlignment="1">
      <alignment horizontal="center" vertical="center" shrinkToFi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2"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8A0000"/>
      <color rgb="FFFEF5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K61"/>
  <sheetViews>
    <sheetView view="pageBreakPreview" topLeftCell="A13" zoomScale="115" zoomScaleNormal="100" zoomScaleSheetLayoutView="115" workbookViewId="0">
      <selection activeCell="B33" sqref="B33:E33"/>
    </sheetView>
  </sheetViews>
  <sheetFormatPr defaultColWidth="2.875" defaultRowHeight="14.25" customHeight="1" x14ac:dyDescent="0.15"/>
  <cols>
    <col min="1" max="1" width="2.25" style="27" customWidth="1"/>
    <col min="2" max="2" width="2.5" style="43" customWidth="1"/>
    <col min="3" max="4" width="5.75" style="27" customWidth="1"/>
    <col min="5" max="5" width="9.375" style="27" customWidth="1"/>
    <col min="6" max="6" width="5.75" style="27" customWidth="1"/>
    <col min="7" max="13" width="8" style="27" customWidth="1"/>
    <col min="14" max="14" width="4.375" style="27" customWidth="1"/>
    <col min="15" max="21" width="4.625" style="27" customWidth="1"/>
    <col min="22" max="22" width="1.625" style="27" customWidth="1"/>
    <col min="23" max="23" width="2.375" style="43" bestFit="1" customWidth="1"/>
    <col min="24" max="25" width="5" style="27" customWidth="1"/>
    <col min="26" max="28" width="5.125" style="27" customWidth="1"/>
    <col min="29" max="29" width="5.75" style="27" customWidth="1"/>
    <col min="30" max="33" width="5.125" style="27" customWidth="1"/>
    <col min="34" max="34" width="4.5" style="27" customWidth="1"/>
    <col min="35" max="16384" width="2.875" style="27"/>
  </cols>
  <sheetData>
    <row r="1" spans="2:30" ht="18.75" x14ac:dyDescent="0.15">
      <c r="B1" s="105" t="s">
        <v>179</v>
      </c>
      <c r="C1" s="105"/>
      <c r="D1" s="105"/>
      <c r="E1" s="105"/>
      <c r="F1" s="105"/>
      <c r="G1" s="105"/>
      <c r="H1" s="105"/>
      <c r="I1" s="105"/>
      <c r="J1" s="105"/>
      <c r="K1" s="105"/>
      <c r="L1" s="105"/>
      <c r="M1" s="105"/>
      <c r="N1" s="26"/>
      <c r="O1" s="26"/>
      <c r="P1" s="26"/>
      <c r="Q1" s="26"/>
      <c r="R1" s="26"/>
      <c r="S1" s="26"/>
      <c r="T1" s="26"/>
      <c r="U1" s="26"/>
      <c r="W1" s="28"/>
      <c r="Y1" s="26"/>
      <c r="Z1" s="26"/>
      <c r="AA1" s="26"/>
    </row>
    <row r="2" spans="2:30" ht="15" customHeight="1" x14ac:dyDescent="0.15">
      <c r="B2" s="29"/>
      <c r="C2" s="29"/>
      <c r="D2" s="29"/>
      <c r="E2" s="29"/>
      <c r="F2" s="29"/>
      <c r="G2" s="29"/>
      <c r="H2" s="29"/>
      <c r="I2" s="29"/>
      <c r="J2" s="29"/>
      <c r="K2" s="29"/>
      <c r="L2" s="29"/>
      <c r="M2" s="29"/>
      <c r="W2" s="28"/>
      <c r="Y2" s="26"/>
      <c r="Z2" s="26"/>
      <c r="AA2" s="26"/>
    </row>
    <row r="3" spans="2:30" ht="15" customHeight="1" x14ac:dyDescent="0.15">
      <c r="B3" s="29"/>
      <c r="C3" s="29"/>
      <c r="D3" s="29"/>
      <c r="E3" s="29"/>
      <c r="F3" s="29"/>
      <c r="G3" s="29"/>
      <c r="H3" s="29"/>
      <c r="I3" s="29"/>
      <c r="N3" s="6"/>
      <c r="W3" s="28"/>
      <c r="Y3" s="26"/>
      <c r="Z3" s="26"/>
      <c r="AA3" s="26"/>
    </row>
    <row r="4" spans="2:30" ht="15" customHeight="1" x14ac:dyDescent="0.15">
      <c r="B4" s="30"/>
      <c r="J4" s="6" t="s">
        <v>157</v>
      </c>
      <c r="K4" s="6"/>
      <c r="W4" s="28"/>
      <c r="Y4" s="26"/>
      <c r="Z4" s="26"/>
      <c r="AA4" s="26"/>
    </row>
    <row r="5" spans="2:30" ht="13.5" x14ac:dyDescent="0.15">
      <c r="B5" s="30"/>
      <c r="I5" s="6"/>
      <c r="J5" s="31" t="s">
        <v>156</v>
      </c>
      <c r="N5" s="32"/>
      <c r="W5" s="30"/>
    </row>
    <row r="6" spans="2:30" ht="12" x14ac:dyDescent="0.15">
      <c r="B6" s="30"/>
      <c r="J6" s="33" t="s">
        <v>180</v>
      </c>
      <c r="K6" s="33"/>
      <c r="N6" s="32"/>
      <c r="R6" s="32"/>
      <c r="S6" s="32"/>
      <c r="W6" s="30"/>
    </row>
    <row r="7" spans="2:30" ht="12" x14ac:dyDescent="0.15">
      <c r="B7" s="30"/>
      <c r="I7" s="33"/>
      <c r="J7" s="32" t="s">
        <v>181</v>
      </c>
      <c r="K7" s="32"/>
      <c r="L7" s="32"/>
      <c r="M7" s="32"/>
      <c r="N7" s="94"/>
      <c r="O7" s="94"/>
      <c r="P7" s="94"/>
      <c r="Q7" s="94"/>
      <c r="R7" s="94"/>
      <c r="S7" s="94"/>
      <c r="W7" s="30"/>
    </row>
    <row r="8" spans="2:30" ht="12" x14ac:dyDescent="0.15">
      <c r="B8" s="30"/>
      <c r="I8" s="32"/>
      <c r="J8" s="32" t="s">
        <v>182</v>
      </c>
      <c r="K8" s="32"/>
      <c r="L8" s="32"/>
      <c r="M8" s="32"/>
      <c r="W8" s="30"/>
    </row>
    <row r="9" spans="2:30" ht="12" x14ac:dyDescent="0.15">
      <c r="B9" s="30"/>
      <c r="I9" s="32"/>
      <c r="N9" s="34"/>
      <c r="O9" s="34"/>
      <c r="P9" s="34"/>
      <c r="W9" s="30"/>
    </row>
    <row r="10" spans="2:30" ht="12" x14ac:dyDescent="0.15">
      <c r="B10" s="30"/>
      <c r="W10" s="30"/>
    </row>
    <row r="11" spans="2:30" ht="28.5" customHeight="1" thickBot="1" x14ac:dyDescent="0.2">
      <c r="B11" s="28"/>
      <c r="C11" s="27" t="s">
        <v>183</v>
      </c>
      <c r="D11" s="26"/>
      <c r="E11" s="26"/>
      <c r="F11" s="95">
        <f>L53</f>
        <v>0</v>
      </c>
      <c r="G11" s="95"/>
      <c r="H11" s="95"/>
      <c r="I11" s="95"/>
      <c r="J11" s="95"/>
      <c r="K11" s="96" t="s">
        <v>184</v>
      </c>
      <c r="L11" s="96"/>
      <c r="M11" s="34"/>
      <c r="W11" s="30"/>
    </row>
    <row r="12" spans="2:30" ht="18.75" x14ac:dyDescent="0.15">
      <c r="B12" s="28"/>
      <c r="D12" s="26"/>
      <c r="E12" s="26"/>
      <c r="F12" s="26"/>
      <c r="G12" s="26"/>
      <c r="H12" s="26"/>
      <c r="I12" s="26"/>
      <c r="J12" s="26"/>
      <c r="K12" s="26"/>
      <c r="L12" s="26"/>
      <c r="M12" s="26"/>
      <c r="N12" s="35"/>
      <c r="O12" s="35"/>
      <c r="P12" s="35"/>
      <c r="Q12" s="35"/>
      <c r="R12" s="35"/>
      <c r="S12" s="35"/>
      <c r="T12" s="35"/>
      <c r="U12" s="35"/>
      <c r="W12" s="30"/>
    </row>
    <row r="13" spans="2:30" ht="12" customHeight="1" x14ac:dyDescent="0.15">
      <c r="B13" s="28"/>
      <c r="C13" s="32" t="s">
        <v>185</v>
      </c>
      <c r="D13" s="26"/>
      <c r="E13" s="26"/>
      <c r="F13" s="26"/>
      <c r="G13" s="26"/>
      <c r="H13" s="26"/>
      <c r="I13" s="26"/>
      <c r="J13" s="26"/>
      <c r="K13" s="26"/>
      <c r="L13" s="26"/>
      <c r="M13" s="26"/>
      <c r="N13" s="36"/>
      <c r="P13" s="35"/>
      <c r="R13" s="35"/>
      <c r="S13" s="35"/>
      <c r="T13" s="35"/>
      <c r="U13" s="35"/>
      <c r="W13" s="30"/>
    </row>
    <row r="14" spans="2:30" ht="23.25" customHeight="1" x14ac:dyDescent="0.15">
      <c r="B14" s="37" t="s">
        <v>186</v>
      </c>
      <c r="C14" s="31" t="s">
        <v>191</v>
      </c>
      <c r="L14" s="35"/>
      <c r="N14" s="36"/>
      <c r="W14" s="28"/>
      <c r="Y14" s="26"/>
      <c r="Z14" s="26"/>
      <c r="AA14" s="26"/>
    </row>
    <row r="15" spans="2:30" ht="15" customHeight="1" x14ac:dyDescent="0.15">
      <c r="B15" s="97" t="s">
        <v>162</v>
      </c>
      <c r="C15" s="97"/>
      <c r="D15" s="97"/>
      <c r="E15" s="97"/>
      <c r="F15" s="97"/>
      <c r="G15" s="98" t="s">
        <v>187</v>
      </c>
      <c r="H15" s="98"/>
      <c r="I15" s="98"/>
      <c r="J15" s="99" t="s">
        <v>161</v>
      </c>
      <c r="K15" s="99"/>
      <c r="L15" s="99"/>
      <c r="M15" s="38"/>
      <c r="O15" s="39"/>
      <c r="U15" s="35"/>
      <c r="V15" s="35"/>
      <c r="W15" s="35"/>
      <c r="X15" s="35"/>
      <c r="Z15" s="28"/>
      <c r="AB15" s="26"/>
      <c r="AC15" s="26"/>
      <c r="AD15" s="26"/>
    </row>
    <row r="16" spans="2:30" ht="15" customHeight="1" x14ac:dyDescent="0.15">
      <c r="B16" s="97"/>
      <c r="C16" s="97"/>
      <c r="D16" s="97"/>
      <c r="E16" s="97"/>
      <c r="F16" s="97"/>
      <c r="G16" s="40" t="s">
        <v>188</v>
      </c>
      <c r="H16" s="40"/>
      <c r="I16" s="40" t="s">
        <v>189</v>
      </c>
      <c r="J16" s="99"/>
      <c r="K16" s="99"/>
      <c r="L16" s="99"/>
      <c r="M16" s="38"/>
      <c r="W16" s="27"/>
      <c r="Z16" s="28"/>
      <c r="AB16" s="26"/>
      <c r="AC16" s="26"/>
      <c r="AD16" s="26"/>
    </row>
    <row r="17" spans="2:37" ht="18" customHeight="1" x14ac:dyDescent="0.15">
      <c r="B17" s="89"/>
      <c r="C17" s="89"/>
      <c r="D17" s="89"/>
      <c r="E17" s="89"/>
      <c r="F17" s="89"/>
      <c r="G17" s="41"/>
      <c r="H17" s="41" t="str">
        <f t="shared" ref="H17" si="0">IF(G17="","","～")</f>
        <v/>
      </c>
      <c r="I17" s="41"/>
      <c r="J17" s="73" t="str">
        <f>IF(I17="","",INDEX(Sheet3!A:O,MATCH(B17&amp;G17,Sheet3!C:C,0),MATCH(I17,Sheet3!$1:$1,0)))</f>
        <v/>
      </c>
      <c r="K17" s="73"/>
      <c r="L17" s="73"/>
      <c r="M17" s="42"/>
      <c r="W17" s="27"/>
      <c r="Z17" s="43"/>
      <c r="AE17" s="44"/>
      <c r="AF17" s="44"/>
      <c r="AG17" s="44"/>
      <c r="AH17" s="44"/>
      <c r="AI17" s="44"/>
      <c r="AJ17" s="44"/>
      <c r="AK17" s="44"/>
    </row>
    <row r="18" spans="2:37" ht="18" customHeight="1" x14ac:dyDescent="0.15">
      <c r="B18" s="88"/>
      <c r="C18" s="88"/>
      <c r="D18" s="88"/>
      <c r="E18" s="88"/>
      <c r="F18" s="88"/>
      <c r="G18" s="45"/>
      <c r="H18" s="45" t="str">
        <f t="shared" ref="H18:H25" si="1">IF(G18="","","～")</f>
        <v/>
      </c>
      <c r="I18" s="45"/>
      <c r="J18" s="72" t="str">
        <f>IF(I18="","",INDEX(Sheet3!A:O,MATCH(B18&amp;G18,Sheet3!C:C,0),MATCH(I18,Sheet3!$1:$1,0)))</f>
        <v/>
      </c>
      <c r="K18" s="72"/>
      <c r="L18" s="72"/>
      <c r="M18" s="42"/>
      <c r="W18" s="27"/>
      <c r="Z18" s="43"/>
      <c r="AE18" s="44"/>
      <c r="AF18" s="44"/>
      <c r="AG18" s="44"/>
      <c r="AH18" s="44"/>
      <c r="AI18" s="44"/>
      <c r="AJ18" s="44"/>
      <c r="AK18" s="44"/>
    </row>
    <row r="19" spans="2:37" ht="18" customHeight="1" x14ac:dyDescent="0.15">
      <c r="B19" s="89"/>
      <c r="C19" s="89"/>
      <c r="D19" s="89"/>
      <c r="E19" s="89"/>
      <c r="F19" s="89"/>
      <c r="G19" s="41"/>
      <c r="H19" s="41" t="str">
        <f t="shared" si="1"/>
        <v/>
      </c>
      <c r="I19" s="41"/>
      <c r="J19" s="73" t="str">
        <f>IF(I19="","",INDEX(Sheet3!A:O,MATCH(B19&amp;G19,Sheet3!C:C,0),MATCH(I19,Sheet3!$1:$1,0)))</f>
        <v/>
      </c>
      <c r="K19" s="73"/>
      <c r="L19" s="73"/>
      <c r="M19" s="42"/>
      <c r="W19" s="27"/>
    </row>
    <row r="20" spans="2:37" ht="18" customHeight="1" x14ac:dyDescent="0.15">
      <c r="B20" s="88"/>
      <c r="C20" s="88"/>
      <c r="D20" s="88"/>
      <c r="E20" s="88"/>
      <c r="F20" s="88"/>
      <c r="G20" s="45"/>
      <c r="H20" s="45" t="str">
        <f t="shared" si="1"/>
        <v/>
      </c>
      <c r="I20" s="45"/>
      <c r="J20" s="72" t="str">
        <f>IF(I20="","",INDEX(Sheet3!A:O,MATCH(B20&amp;G20,Sheet3!C:C,0),MATCH(I20,Sheet3!$1:$1,0)))</f>
        <v/>
      </c>
      <c r="K20" s="72"/>
      <c r="L20" s="72"/>
      <c r="M20" s="42"/>
      <c r="W20" s="27"/>
    </row>
    <row r="21" spans="2:37" ht="18" customHeight="1" x14ac:dyDescent="0.15">
      <c r="B21" s="89"/>
      <c r="C21" s="89"/>
      <c r="D21" s="89"/>
      <c r="E21" s="89"/>
      <c r="F21" s="89"/>
      <c r="G21" s="41"/>
      <c r="H21" s="41" t="str">
        <f t="shared" si="1"/>
        <v/>
      </c>
      <c r="I21" s="41"/>
      <c r="J21" s="73" t="str">
        <f>IF(I21="","",INDEX(Sheet3!A:O,MATCH(B21&amp;G21,Sheet3!C:C,0),MATCH(I21,Sheet3!$1:$1,0)))</f>
        <v/>
      </c>
      <c r="K21" s="73"/>
      <c r="L21" s="73"/>
      <c r="M21" s="42"/>
      <c r="W21" s="27"/>
    </row>
    <row r="22" spans="2:37" ht="18" customHeight="1" x14ac:dyDescent="0.15">
      <c r="B22" s="88"/>
      <c r="C22" s="88"/>
      <c r="D22" s="88"/>
      <c r="E22" s="88"/>
      <c r="F22" s="88"/>
      <c r="G22" s="45"/>
      <c r="H22" s="45" t="str">
        <f t="shared" si="1"/>
        <v/>
      </c>
      <c r="I22" s="45"/>
      <c r="J22" s="72" t="str">
        <f>IF(I22="","",INDEX(Sheet3!A:O,MATCH(B22&amp;G22,Sheet3!C:C,0),MATCH(I22,Sheet3!$1:$1,0)))</f>
        <v/>
      </c>
      <c r="K22" s="72"/>
      <c r="L22" s="72"/>
      <c r="M22" s="42"/>
      <c r="W22" s="27"/>
    </row>
    <row r="23" spans="2:37" ht="18" customHeight="1" x14ac:dyDescent="0.15">
      <c r="B23" s="89"/>
      <c r="C23" s="89"/>
      <c r="D23" s="89"/>
      <c r="E23" s="89"/>
      <c r="F23" s="89"/>
      <c r="G23" s="41"/>
      <c r="H23" s="41" t="str">
        <f t="shared" si="1"/>
        <v/>
      </c>
      <c r="I23" s="41"/>
      <c r="J23" s="73" t="str">
        <f>IF(I23="","",INDEX(Sheet3!A:O,MATCH(B23&amp;G23,Sheet3!C:C,0),MATCH(I23,Sheet3!$1:$1,0)))</f>
        <v/>
      </c>
      <c r="K23" s="73"/>
      <c r="L23" s="73"/>
      <c r="M23" s="42"/>
      <c r="W23" s="27"/>
    </row>
    <row r="24" spans="2:37" ht="18" customHeight="1" x14ac:dyDescent="0.15">
      <c r="B24" s="88"/>
      <c r="C24" s="88"/>
      <c r="D24" s="88"/>
      <c r="E24" s="88"/>
      <c r="F24" s="88"/>
      <c r="G24" s="45"/>
      <c r="H24" s="45" t="str">
        <f t="shared" si="1"/>
        <v/>
      </c>
      <c r="I24" s="45"/>
      <c r="J24" s="72" t="str">
        <f>IF(I24="","",INDEX(Sheet3!A:O,MATCH(B24&amp;G24,Sheet3!C:C,0),MATCH(I24,Sheet3!$1:$1,0)))</f>
        <v/>
      </c>
      <c r="K24" s="72"/>
      <c r="L24" s="72"/>
      <c r="M24" s="42"/>
      <c r="O24" s="39"/>
      <c r="W24" s="27"/>
    </row>
    <row r="25" spans="2:37" ht="18" customHeight="1" x14ac:dyDescent="0.15">
      <c r="B25" s="89"/>
      <c r="C25" s="89"/>
      <c r="D25" s="89"/>
      <c r="E25" s="89"/>
      <c r="F25" s="89"/>
      <c r="G25" s="41"/>
      <c r="H25" s="41" t="str">
        <f t="shared" si="1"/>
        <v/>
      </c>
      <c r="I25" s="41"/>
      <c r="J25" s="73" t="str">
        <f>IF(I25="","",INDEX(Sheet3!A:O,MATCH(B25&amp;G25,Sheet3!C:C,0),MATCH(I25,Sheet3!$1:$1,0)))</f>
        <v/>
      </c>
      <c r="K25" s="73"/>
      <c r="L25" s="73"/>
      <c r="M25" s="42"/>
      <c r="O25" s="46"/>
      <c r="P25" s="46"/>
      <c r="Q25" s="46"/>
      <c r="R25" s="43"/>
      <c r="S25" s="43"/>
      <c r="T25" s="47"/>
      <c r="U25" s="47"/>
      <c r="W25" s="27"/>
    </row>
    <row r="26" spans="2:37" ht="17.25" customHeight="1" thickBot="1" x14ac:dyDescent="0.2">
      <c r="B26" s="27"/>
      <c r="N26" s="31"/>
      <c r="O26" s="31"/>
      <c r="P26" s="31"/>
      <c r="Q26" s="31"/>
      <c r="R26" s="31"/>
      <c r="S26" s="31"/>
      <c r="T26" s="31"/>
      <c r="U26" s="31"/>
      <c r="W26" s="27"/>
    </row>
    <row r="27" spans="2:37" ht="18" customHeight="1" thickBot="1" x14ac:dyDescent="0.2">
      <c r="B27" s="27"/>
      <c r="I27" s="92" t="s">
        <v>192</v>
      </c>
      <c r="J27" s="93"/>
      <c r="K27" s="90">
        <f>SUM(J17:L25)</f>
        <v>0</v>
      </c>
      <c r="L27" s="91"/>
      <c r="N27" s="35"/>
      <c r="O27" s="46"/>
      <c r="P27" s="48"/>
      <c r="S27" s="49"/>
      <c r="T27" s="49"/>
      <c r="U27" s="43"/>
      <c r="V27" s="43"/>
      <c r="W27" s="50"/>
      <c r="X27" s="50"/>
      <c r="Y27" s="51"/>
      <c r="Z27" s="39"/>
    </row>
    <row r="28" spans="2:37" ht="12.75" customHeight="1" x14ac:dyDescent="0.15">
      <c r="B28" s="27"/>
      <c r="N28" s="37"/>
      <c r="O28" s="31"/>
      <c r="T28" s="52"/>
      <c r="V28" s="37"/>
      <c r="W28" s="27"/>
      <c r="Z28" s="39"/>
    </row>
    <row r="29" spans="2:37" ht="23.25" customHeight="1" x14ac:dyDescent="0.15">
      <c r="B29" s="37" t="s">
        <v>32</v>
      </c>
      <c r="C29" s="31" t="s">
        <v>174</v>
      </c>
      <c r="L29" s="31"/>
      <c r="M29" s="31"/>
      <c r="N29" s="39"/>
      <c r="T29" s="31"/>
      <c r="V29" s="39"/>
      <c r="W29" s="27"/>
      <c r="Z29" s="37"/>
    </row>
    <row r="30" spans="2:37" ht="15" customHeight="1" x14ac:dyDescent="0.15">
      <c r="B30" s="86" t="s">
        <v>158</v>
      </c>
      <c r="C30" s="86"/>
      <c r="D30" s="86"/>
      <c r="E30" s="86"/>
      <c r="F30" s="86" t="s">
        <v>160</v>
      </c>
      <c r="G30" s="86"/>
      <c r="H30" s="87" t="s">
        <v>159</v>
      </c>
      <c r="I30" s="87"/>
      <c r="J30" s="87"/>
      <c r="K30" s="87"/>
      <c r="L30" s="86" t="s">
        <v>201</v>
      </c>
      <c r="M30" s="86"/>
      <c r="N30" s="39"/>
      <c r="T30" s="31"/>
      <c r="V30" s="39"/>
      <c r="W30" s="27"/>
      <c r="Z30" s="37"/>
      <c r="AH30" s="39"/>
    </row>
    <row r="31" spans="2:37" ht="15" customHeight="1" x14ac:dyDescent="0.15">
      <c r="B31" s="86"/>
      <c r="C31" s="86"/>
      <c r="D31" s="86"/>
      <c r="E31" s="86"/>
      <c r="F31" s="86"/>
      <c r="G31" s="86"/>
      <c r="H31" s="53" t="s">
        <v>33</v>
      </c>
      <c r="I31" s="53" t="s">
        <v>34</v>
      </c>
      <c r="J31" s="53" t="s">
        <v>35</v>
      </c>
      <c r="K31" s="53" t="s">
        <v>175</v>
      </c>
      <c r="L31" s="86"/>
      <c r="M31" s="86"/>
      <c r="N31" s="39"/>
      <c r="T31" s="31"/>
      <c r="V31" s="39"/>
      <c r="W31" s="27"/>
      <c r="Z31" s="37"/>
      <c r="AH31" s="39"/>
    </row>
    <row r="32" spans="2:37" ht="15" customHeight="1" x14ac:dyDescent="0.15">
      <c r="B32" s="80"/>
      <c r="C32" s="80"/>
      <c r="D32" s="80"/>
      <c r="E32" s="80"/>
      <c r="F32" s="81" t="str">
        <f>IF(B32="","",VLOOKUP(B32,Sheet2!$H:$I,2,FALSE))</f>
        <v/>
      </c>
      <c r="G32" s="81"/>
      <c r="H32" s="54"/>
      <c r="I32" s="54"/>
      <c r="J32" s="54"/>
      <c r="K32" s="54" t="str">
        <f t="shared" ref="K32:K49" si="2">IF(B32="","",SUM(H32:J32))</f>
        <v/>
      </c>
      <c r="L32" s="82" t="str">
        <f>IF(K32="","",F32*SUM(H32:J32))</f>
        <v/>
      </c>
      <c r="M32" s="82"/>
      <c r="N32" s="39"/>
      <c r="T32" s="31"/>
      <c r="V32" s="39"/>
      <c r="W32" s="27"/>
      <c r="Z32" s="37"/>
    </row>
    <row r="33" spans="2:26" ht="15" customHeight="1" x14ac:dyDescent="0.15">
      <c r="B33" s="83"/>
      <c r="C33" s="83"/>
      <c r="D33" s="83"/>
      <c r="E33" s="83"/>
      <c r="F33" s="84" t="str">
        <f>IF(B33="","",VLOOKUP(B33,Sheet2!$H:$I,2,FALSE))</f>
        <v/>
      </c>
      <c r="G33" s="84"/>
      <c r="H33" s="55"/>
      <c r="I33" s="55"/>
      <c r="J33" s="55"/>
      <c r="K33" s="55" t="str">
        <f t="shared" si="2"/>
        <v/>
      </c>
      <c r="L33" s="85" t="str">
        <f t="shared" ref="L33:L48" si="3">IF(K33="","",F33*SUM(H33:J33))</f>
        <v/>
      </c>
      <c r="M33" s="85"/>
      <c r="N33" s="39"/>
      <c r="T33" s="31"/>
      <c r="V33" s="39"/>
      <c r="W33" s="27"/>
      <c r="Z33" s="56"/>
    </row>
    <row r="34" spans="2:26" ht="15" customHeight="1" x14ac:dyDescent="0.15">
      <c r="B34" s="80"/>
      <c r="C34" s="80"/>
      <c r="D34" s="80"/>
      <c r="E34" s="80"/>
      <c r="F34" s="81" t="str">
        <f>IF(B34="","",VLOOKUP(B34,Sheet2!$H:$I,2,FALSE))</f>
        <v/>
      </c>
      <c r="G34" s="81"/>
      <c r="H34" s="54"/>
      <c r="I34" s="54"/>
      <c r="J34" s="54"/>
      <c r="K34" s="54" t="str">
        <f t="shared" si="2"/>
        <v/>
      </c>
      <c r="L34" s="82" t="str">
        <f t="shared" si="3"/>
        <v/>
      </c>
      <c r="M34" s="82"/>
      <c r="N34" s="57"/>
      <c r="O34" s="57"/>
      <c r="P34" s="57"/>
      <c r="Q34" s="58"/>
      <c r="R34" s="59"/>
      <c r="S34" s="59"/>
      <c r="T34" s="31"/>
      <c r="V34" s="39"/>
      <c r="W34" s="27"/>
      <c r="Z34" s="39"/>
    </row>
    <row r="35" spans="2:26" ht="15" customHeight="1" x14ac:dyDescent="0.15">
      <c r="B35" s="83"/>
      <c r="C35" s="83"/>
      <c r="D35" s="83"/>
      <c r="E35" s="83"/>
      <c r="F35" s="84" t="str">
        <f>IF(B35="","",VLOOKUP(B35,Sheet2!$H:$I,2,FALSE))</f>
        <v/>
      </c>
      <c r="G35" s="84"/>
      <c r="H35" s="55"/>
      <c r="I35" s="55"/>
      <c r="J35" s="55"/>
      <c r="K35" s="55" t="str">
        <f t="shared" si="2"/>
        <v/>
      </c>
      <c r="L35" s="85" t="str">
        <f t="shared" si="3"/>
        <v/>
      </c>
      <c r="M35" s="85"/>
      <c r="N35" s="60"/>
      <c r="O35" s="60"/>
      <c r="P35" s="60"/>
      <c r="Q35" s="60"/>
      <c r="R35" s="60"/>
      <c r="S35" s="60"/>
      <c r="T35" s="31"/>
      <c r="V35" s="39"/>
      <c r="W35" s="27"/>
      <c r="Z35" s="39"/>
    </row>
    <row r="36" spans="2:26" ht="15" customHeight="1" x14ac:dyDescent="0.15">
      <c r="B36" s="80"/>
      <c r="C36" s="80"/>
      <c r="D36" s="80"/>
      <c r="E36" s="80"/>
      <c r="F36" s="81" t="str">
        <f>IF(B36="","",VLOOKUP(B36,Sheet2!$H:$I,2,FALSE))</f>
        <v/>
      </c>
      <c r="G36" s="81"/>
      <c r="H36" s="54"/>
      <c r="I36" s="54"/>
      <c r="J36" s="54"/>
      <c r="K36" s="54" t="str">
        <f t="shared" si="2"/>
        <v/>
      </c>
      <c r="L36" s="82" t="str">
        <f t="shared" si="3"/>
        <v/>
      </c>
      <c r="M36" s="82"/>
      <c r="N36" s="60"/>
      <c r="O36" s="60"/>
      <c r="P36" s="60"/>
      <c r="Q36" s="60"/>
      <c r="R36" s="60"/>
      <c r="S36" s="60"/>
      <c r="T36" s="31"/>
      <c r="V36" s="39"/>
      <c r="W36" s="27"/>
      <c r="Z36" s="39"/>
    </row>
    <row r="37" spans="2:26" ht="15" customHeight="1" x14ac:dyDescent="0.15">
      <c r="B37" s="83"/>
      <c r="C37" s="83"/>
      <c r="D37" s="83"/>
      <c r="E37" s="83"/>
      <c r="F37" s="84" t="str">
        <f>IF(B37="","",VLOOKUP(B37,Sheet2!$H:$I,2,FALSE))</f>
        <v/>
      </c>
      <c r="G37" s="84"/>
      <c r="H37" s="55"/>
      <c r="I37" s="55"/>
      <c r="J37" s="55"/>
      <c r="K37" s="55" t="str">
        <f t="shared" si="2"/>
        <v/>
      </c>
      <c r="L37" s="85" t="str">
        <f t="shared" si="3"/>
        <v/>
      </c>
      <c r="M37" s="85"/>
      <c r="N37" s="60"/>
      <c r="O37" s="60"/>
      <c r="P37" s="60"/>
      <c r="Q37" s="60"/>
      <c r="R37" s="60"/>
      <c r="S37" s="60"/>
      <c r="T37" s="31"/>
      <c r="V37" s="39"/>
      <c r="W37" s="27"/>
      <c r="Z37" s="39"/>
    </row>
    <row r="38" spans="2:26" ht="15" customHeight="1" x14ac:dyDescent="0.15">
      <c r="B38" s="80"/>
      <c r="C38" s="80"/>
      <c r="D38" s="80"/>
      <c r="E38" s="80"/>
      <c r="F38" s="81" t="str">
        <f>IF(B38="","",VLOOKUP(B38,Sheet2!$H:$I,2,FALSE))</f>
        <v/>
      </c>
      <c r="G38" s="81"/>
      <c r="H38" s="54"/>
      <c r="I38" s="54"/>
      <c r="J38" s="54"/>
      <c r="K38" s="54" t="str">
        <f t="shared" si="2"/>
        <v/>
      </c>
      <c r="L38" s="82" t="str">
        <f t="shared" si="3"/>
        <v/>
      </c>
      <c r="M38" s="82"/>
      <c r="N38" s="60"/>
      <c r="O38" s="60"/>
      <c r="P38" s="60"/>
      <c r="Q38" s="60"/>
      <c r="R38" s="60"/>
      <c r="S38" s="60"/>
      <c r="V38" s="37"/>
      <c r="W38" s="27"/>
      <c r="Z38" s="39"/>
    </row>
    <row r="39" spans="2:26" ht="15" customHeight="1" x14ac:dyDescent="0.15">
      <c r="B39" s="83"/>
      <c r="C39" s="83"/>
      <c r="D39" s="83"/>
      <c r="E39" s="83"/>
      <c r="F39" s="84" t="str">
        <f>IF(B39="","",VLOOKUP(B39,Sheet2!$H:$I,2,FALSE))</f>
        <v/>
      </c>
      <c r="G39" s="84"/>
      <c r="H39" s="55"/>
      <c r="I39" s="55"/>
      <c r="J39" s="55"/>
      <c r="K39" s="55" t="str">
        <f t="shared" si="2"/>
        <v/>
      </c>
      <c r="L39" s="85" t="str">
        <f t="shared" si="3"/>
        <v/>
      </c>
      <c r="M39" s="85"/>
      <c r="N39" s="60"/>
      <c r="O39" s="60"/>
      <c r="P39" s="60"/>
      <c r="Q39" s="60"/>
      <c r="R39" s="60"/>
      <c r="S39" s="60"/>
      <c r="T39" s="49"/>
      <c r="U39" s="43"/>
      <c r="V39" s="43"/>
      <c r="W39" s="50"/>
      <c r="X39" s="50"/>
      <c r="Y39" s="51"/>
      <c r="Z39" s="39"/>
    </row>
    <row r="40" spans="2:26" ht="15" customHeight="1" x14ac:dyDescent="0.15">
      <c r="B40" s="80"/>
      <c r="C40" s="80"/>
      <c r="D40" s="80"/>
      <c r="E40" s="80"/>
      <c r="F40" s="81" t="str">
        <f>IF(B40="","",VLOOKUP(B40,Sheet2!$H:$I,2,FALSE))</f>
        <v/>
      </c>
      <c r="G40" s="81"/>
      <c r="H40" s="54"/>
      <c r="I40" s="54"/>
      <c r="J40" s="54"/>
      <c r="K40" s="54" t="str">
        <f t="shared" si="2"/>
        <v/>
      </c>
      <c r="L40" s="82" t="str">
        <f t="shared" si="3"/>
        <v/>
      </c>
      <c r="M40" s="82"/>
      <c r="N40" s="60"/>
      <c r="O40" s="60"/>
      <c r="P40" s="60"/>
      <c r="Q40" s="60"/>
      <c r="R40" s="60"/>
      <c r="S40" s="60"/>
      <c r="T40" s="49"/>
      <c r="U40" s="43"/>
      <c r="V40" s="43"/>
      <c r="W40" s="50"/>
      <c r="X40" s="50"/>
      <c r="Y40" s="51"/>
      <c r="Z40" s="39"/>
    </row>
    <row r="41" spans="2:26" ht="15" customHeight="1" x14ac:dyDescent="0.15">
      <c r="B41" s="83"/>
      <c r="C41" s="83"/>
      <c r="D41" s="83"/>
      <c r="E41" s="83"/>
      <c r="F41" s="84" t="str">
        <f>IF(B41="","",VLOOKUP(B41,Sheet2!$H:$I,2,FALSE))</f>
        <v/>
      </c>
      <c r="G41" s="84"/>
      <c r="H41" s="55"/>
      <c r="I41" s="55"/>
      <c r="J41" s="55"/>
      <c r="K41" s="55" t="str">
        <f t="shared" si="2"/>
        <v/>
      </c>
      <c r="L41" s="85" t="str">
        <f t="shared" si="3"/>
        <v/>
      </c>
      <c r="M41" s="85"/>
      <c r="N41" s="44"/>
      <c r="O41" s="44"/>
      <c r="P41" s="44"/>
      <c r="Q41" s="61"/>
      <c r="R41" s="62"/>
      <c r="S41" s="62"/>
      <c r="T41" s="49"/>
      <c r="U41" s="43"/>
      <c r="V41" s="43"/>
      <c r="W41" s="50"/>
      <c r="X41" s="50"/>
      <c r="Y41" s="51"/>
      <c r="Z41" s="39"/>
    </row>
    <row r="42" spans="2:26" ht="15" customHeight="1" x14ac:dyDescent="0.15">
      <c r="B42" s="80"/>
      <c r="C42" s="80"/>
      <c r="D42" s="80"/>
      <c r="E42" s="80"/>
      <c r="F42" s="81" t="str">
        <f>IF(B42="","",VLOOKUP(B42,Sheet2!$H:$I,2,FALSE))</f>
        <v/>
      </c>
      <c r="G42" s="81"/>
      <c r="H42" s="54"/>
      <c r="I42" s="54"/>
      <c r="J42" s="54"/>
      <c r="K42" s="54" t="str">
        <f t="shared" si="2"/>
        <v/>
      </c>
      <c r="L42" s="82" t="str">
        <f t="shared" si="3"/>
        <v/>
      </c>
      <c r="M42" s="82"/>
      <c r="T42" s="49"/>
      <c r="U42" s="43"/>
      <c r="V42" s="43"/>
      <c r="W42" s="50"/>
      <c r="X42" s="50"/>
      <c r="Y42" s="51"/>
      <c r="Z42" s="39"/>
    </row>
    <row r="43" spans="2:26" ht="15" customHeight="1" x14ac:dyDescent="0.15">
      <c r="B43" s="83"/>
      <c r="C43" s="83"/>
      <c r="D43" s="83"/>
      <c r="E43" s="83"/>
      <c r="F43" s="84" t="str">
        <f>IF(B43="","",VLOOKUP(B43,Sheet2!$H:$I,2,FALSE))</f>
        <v/>
      </c>
      <c r="G43" s="84"/>
      <c r="H43" s="55"/>
      <c r="I43" s="55"/>
      <c r="J43" s="55"/>
      <c r="K43" s="55" t="str">
        <f t="shared" si="2"/>
        <v/>
      </c>
      <c r="L43" s="85" t="str">
        <f t="shared" si="3"/>
        <v/>
      </c>
      <c r="M43" s="85"/>
      <c r="T43" s="49"/>
      <c r="U43" s="43"/>
      <c r="V43" s="43"/>
      <c r="W43" s="50"/>
      <c r="X43" s="50"/>
      <c r="Y43" s="51"/>
      <c r="Z43" s="39"/>
    </row>
    <row r="44" spans="2:26" ht="15" customHeight="1" x14ac:dyDescent="0.15">
      <c r="B44" s="80"/>
      <c r="C44" s="80"/>
      <c r="D44" s="80"/>
      <c r="E44" s="80"/>
      <c r="F44" s="81" t="str">
        <f>IF(B44="","",VLOOKUP(B44,Sheet2!$H:$I,2,FALSE))</f>
        <v/>
      </c>
      <c r="G44" s="81"/>
      <c r="H44" s="54"/>
      <c r="I44" s="54"/>
      <c r="J44" s="54"/>
      <c r="K44" s="54" t="str">
        <f t="shared" si="2"/>
        <v/>
      </c>
      <c r="L44" s="82" t="str">
        <f t="shared" si="3"/>
        <v/>
      </c>
      <c r="M44" s="82"/>
      <c r="W44" s="27"/>
      <c r="X44" s="35"/>
      <c r="Y44" s="46"/>
      <c r="Z44" s="39"/>
    </row>
    <row r="45" spans="2:26" ht="15" customHeight="1" x14ac:dyDescent="0.15">
      <c r="B45" s="83"/>
      <c r="C45" s="83"/>
      <c r="D45" s="83"/>
      <c r="E45" s="83"/>
      <c r="F45" s="84" t="str">
        <f>IF(B45="","",VLOOKUP(B45,Sheet2!$H:$I,2,FALSE))</f>
        <v/>
      </c>
      <c r="G45" s="84"/>
      <c r="H45" s="55"/>
      <c r="I45" s="55"/>
      <c r="J45" s="55"/>
      <c r="K45" s="55" t="str">
        <f t="shared" si="2"/>
        <v/>
      </c>
      <c r="L45" s="85" t="str">
        <f t="shared" si="3"/>
        <v/>
      </c>
      <c r="M45" s="85"/>
      <c r="W45" s="27"/>
    </row>
    <row r="46" spans="2:26" ht="15" customHeight="1" x14ac:dyDescent="0.15">
      <c r="B46" s="80"/>
      <c r="C46" s="80"/>
      <c r="D46" s="80"/>
      <c r="E46" s="80"/>
      <c r="F46" s="81" t="str">
        <f>IF(B46="","",VLOOKUP(B46,Sheet2!$H:$I,2,FALSE))</f>
        <v/>
      </c>
      <c r="G46" s="81"/>
      <c r="H46" s="54"/>
      <c r="I46" s="54"/>
      <c r="J46" s="54"/>
      <c r="K46" s="54" t="str">
        <f t="shared" si="2"/>
        <v/>
      </c>
      <c r="L46" s="82" t="str">
        <f t="shared" si="3"/>
        <v/>
      </c>
      <c r="M46" s="82"/>
      <c r="W46" s="27"/>
    </row>
    <row r="47" spans="2:26" ht="15" customHeight="1" x14ac:dyDescent="0.15">
      <c r="B47" s="83"/>
      <c r="C47" s="83"/>
      <c r="D47" s="83"/>
      <c r="E47" s="83"/>
      <c r="F47" s="84" t="str">
        <f>IF(B47="","",VLOOKUP(B47,Sheet2!$H:$I,2,FALSE))</f>
        <v/>
      </c>
      <c r="G47" s="84"/>
      <c r="H47" s="55"/>
      <c r="I47" s="55"/>
      <c r="J47" s="55"/>
      <c r="K47" s="55" t="str">
        <f t="shared" si="2"/>
        <v/>
      </c>
      <c r="L47" s="85" t="str">
        <f t="shared" si="3"/>
        <v/>
      </c>
      <c r="M47" s="85"/>
      <c r="W47" s="27"/>
    </row>
    <row r="48" spans="2:26" ht="15" customHeight="1" x14ac:dyDescent="0.15">
      <c r="B48" s="80"/>
      <c r="C48" s="80"/>
      <c r="D48" s="80"/>
      <c r="E48" s="80"/>
      <c r="F48" s="81" t="str">
        <f>IF(B48="","",VLOOKUP(B48,Sheet2!$H:$I,2,FALSE))</f>
        <v/>
      </c>
      <c r="G48" s="81"/>
      <c r="H48" s="54"/>
      <c r="I48" s="54"/>
      <c r="J48" s="54"/>
      <c r="K48" s="54" t="str">
        <f t="shared" si="2"/>
        <v/>
      </c>
      <c r="L48" s="82" t="str">
        <f t="shared" si="3"/>
        <v/>
      </c>
      <c r="M48" s="82"/>
      <c r="W48" s="27"/>
    </row>
    <row r="49" spans="2:23" ht="15" customHeight="1" x14ac:dyDescent="0.15">
      <c r="B49" s="83"/>
      <c r="C49" s="83"/>
      <c r="D49" s="83"/>
      <c r="E49" s="83"/>
      <c r="F49" s="84" t="str">
        <f>IF(B49="","",VLOOKUP(B49,Sheet2!$H:$I,2,FALSE))</f>
        <v/>
      </c>
      <c r="G49" s="84"/>
      <c r="H49" s="55"/>
      <c r="I49" s="55"/>
      <c r="J49" s="55"/>
      <c r="K49" s="55" t="str">
        <f t="shared" si="2"/>
        <v/>
      </c>
      <c r="L49" s="85" t="str">
        <f>IF(K49="","",F49*SUM(H49:J49))</f>
        <v/>
      </c>
      <c r="M49" s="85"/>
      <c r="W49" s="27"/>
    </row>
    <row r="50" spans="2:23" ht="17.25" customHeight="1" thickBot="1" x14ac:dyDescent="0.2">
      <c r="B50" s="74"/>
      <c r="C50" s="74"/>
      <c r="D50" s="74"/>
      <c r="E50" s="74"/>
      <c r="F50" s="75"/>
      <c r="G50" s="75"/>
      <c r="H50" s="63"/>
      <c r="T50" s="59"/>
      <c r="U50" s="59"/>
      <c r="W50" s="27"/>
    </row>
    <row r="51" spans="2:23" ht="18" customHeight="1" thickBot="1" x14ac:dyDescent="0.2">
      <c r="B51" s="64"/>
      <c r="C51" s="64"/>
      <c r="D51" s="64"/>
      <c r="E51" s="64"/>
      <c r="F51" s="65"/>
      <c r="G51" s="65"/>
      <c r="H51" s="63"/>
      <c r="J51" s="76" t="s">
        <v>193</v>
      </c>
      <c r="K51" s="77"/>
      <c r="L51" s="78">
        <f>SUM(L32:M49)</f>
        <v>0</v>
      </c>
      <c r="M51" s="79"/>
      <c r="T51" s="60"/>
      <c r="U51" s="60"/>
      <c r="W51" s="27"/>
    </row>
    <row r="52" spans="2:23" ht="18" customHeight="1" thickBot="1" x14ac:dyDescent="0.2">
      <c r="B52" s="64"/>
      <c r="C52" s="64"/>
      <c r="D52" s="64"/>
      <c r="E52" s="64"/>
      <c r="F52" s="65"/>
      <c r="G52" s="65"/>
      <c r="H52" s="63"/>
      <c r="J52" s="66"/>
      <c r="K52" s="66"/>
      <c r="L52" s="67"/>
      <c r="M52" s="67"/>
      <c r="T52" s="60"/>
      <c r="U52" s="60"/>
      <c r="W52" s="27"/>
    </row>
    <row r="53" spans="2:23" ht="21.75" customHeight="1" thickBot="1" x14ac:dyDescent="0.2">
      <c r="B53" s="68"/>
      <c r="C53" s="68"/>
      <c r="D53" s="68"/>
      <c r="E53" s="68"/>
      <c r="F53" s="68"/>
      <c r="G53" s="68"/>
      <c r="H53" s="68"/>
      <c r="I53" s="68"/>
      <c r="K53" s="69" t="s">
        <v>190</v>
      </c>
      <c r="L53" s="100">
        <f>K27+L51</f>
        <v>0</v>
      </c>
      <c r="M53" s="101"/>
      <c r="T53" s="60"/>
      <c r="U53" s="60"/>
      <c r="W53" s="27"/>
    </row>
    <row r="54" spans="2:23" ht="12" x14ac:dyDescent="0.15">
      <c r="B54" s="70"/>
      <c r="C54" s="70"/>
      <c r="D54" s="70"/>
      <c r="E54" s="70"/>
      <c r="F54" s="70"/>
      <c r="G54" s="70"/>
      <c r="H54" s="70"/>
      <c r="I54" s="70"/>
      <c r="J54" s="70"/>
      <c r="K54" s="70"/>
      <c r="L54" s="70"/>
      <c r="M54" s="70"/>
      <c r="T54" s="60"/>
      <c r="U54" s="60"/>
      <c r="W54" s="27"/>
    </row>
    <row r="55" spans="2:23" ht="29.25" customHeight="1" x14ac:dyDescent="0.15">
      <c r="B55" s="102" t="s">
        <v>202</v>
      </c>
      <c r="C55" s="103"/>
      <c r="D55" s="103"/>
      <c r="E55" s="103"/>
      <c r="F55" s="103"/>
      <c r="G55" s="103"/>
      <c r="H55" s="103"/>
      <c r="I55" s="103"/>
      <c r="J55" s="103"/>
      <c r="K55" s="103"/>
      <c r="L55" s="103"/>
      <c r="M55" s="104"/>
      <c r="T55" s="60"/>
      <c r="U55" s="60"/>
      <c r="V55" s="39"/>
      <c r="W55" s="27"/>
    </row>
    <row r="56" spans="2:23" ht="15.75" customHeight="1" x14ac:dyDescent="0.15">
      <c r="T56" s="60"/>
      <c r="U56" s="61"/>
      <c r="V56" s="39"/>
      <c r="W56" s="27"/>
    </row>
    <row r="57" spans="2:23" ht="15.75" customHeight="1" x14ac:dyDescent="0.15">
      <c r="T57" s="62"/>
      <c r="U57" s="62"/>
      <c r="V57" s="39"/>
      <c r="W57" s="27"/>
    </row>
    <row r="58" spans="2:23" ht="15.75" customHeight="1" x14ac:dyDescent="0.15">
      <c r="V58" s="71"/>
      <c r="W58" s="27"/>
    </row>
    <row r="59" spans="2:23" ht="15.75" customHeight="1" x14ac:dyDescent="0.15">
      <c r="V59" s="68"/>
    </row>
    <row r="60" spans="2:23" ht="15.75" customHeight="1" x14ac:dyDescent="0.15">
      <c r="V60" s="68"/>
    </row>
    <row r="61" spans="2:23" ht="15.75" customHeight="1" x14ac:dyDescent="0.15"/>
  </sheetData>
  <mergeCells count="91">
    <mergeCell ref="L53:M53"/>
    <mergeCell ref="B55:M55"/>
    <mergeCell ref="B20:F20"/>
    <mergeCell ref="J20:L20"/>
    <mergeCell ref="B1:M1"/>
    <mergeCell ref="B17:F17"/>
    <mergeCell ref="J17:L17"/>
    <mergeCell ref="B18:F18"/>
    <mergeCell ref="B19:F19"/>
    <mergeCell ref="J19:L19"/>
    <mergeCell ref="B21:F21"/>
    <mergeCell ref="J21:L21"/>
    <mergeCell ref="B22:F22"/>
    <mergeCell ref="J22:L22"/>
    <mergeCell ref="B23:F23"/>
    <mergeCell ref="J23:L23"/>
    <mergeCell ref="N7:S7"/>
    <mergeCell ref="F11:J11"/>
    <mergeCell ref="K11:L11"/>
    <mergeCell ref="B15:F16"/>
    <mergeCell ref="G15:I15"/>
    <mergeCell ref="J15:L16"/>
    <mergeCell ref="B30:E31"/>
    <mergeCell ref="F30:G31"/>
    <mergeCell ref="H30:K30"/>
    <mergeCell ref="L30:M31"/>
    <mergeCell ref="B24:F24"/>
    <mergeCell ref="J24:L24"/>
    <mergeCell ref="B25:F25"/>
    <mergeCell ref="K27:L27"/>
    <mergeCell ref="I27:J27"/>
    <mergeCell ref="B32:E32"/>
    <mergeCell ref="F32:G32"/>
    <mergeCell ref="L32:M32"/>
    <mergeCell ref="B33:E33"/>
    <mergeCell ref="F33:G33"/>
    <mergeCell ref="L33:M33"/>
    <mergeCell ref="B34:E34"/>
    <mergeCell ref="F34:G34"/>
    <mergeCell ref="L34:M34"/>
    <mergeCell ref="B35:E35"/>
    <mergeCell ref="F35:G35"/>
    <mergeCell ref="L35:M35"/>
    <mergeCell ref="B36:E36"/>
    <mergeCell ref="F36:G36"/>
    <mergeCell ref="L36:M36"/>
    <mergeCell ref="B37:E37"/>
    <mergeCell ref="F37:G37"/>
    <mergeCell ref="L37:M37"/>
    <mergeCell ref="B38:E38"/>
    <mergeCell ref="F38:G38"/>
    <mergeCell ref="L38:M38"/>
    <mergeCell ref="B39:E39"/>
    <mergeCell ref="F39:G39"/>
    <mergeCell ref="L39:M39"/>
    <mergeCell ref="B40:E40"/>
    <mergeCell ref="F40:G40"/>
    <mergeCell ref="L40:M40"/>
    <mergeCell ref="B41:E41"/>
    <mergeCell ref="F41:G41"/>
    <mergeCell ref="L41:M41"/>
    <mergeCell ref="B42:E42"/>
    <mergeCell ref="F42:G42"/>
    <mergeCell ref="L42:M42"/>
    <mergeCell ref="B43:E43"/>
    <mergeCell ref="F43:G43"/>
    <mergeCell ref="L43:M43"/>
    <mergeCell ref="F47:G47"/>
    <mergeCell ref="L47:M47"/>
    <mergeCell ref="B44:E44"/>
    <mergeCell ref="F44:G44"/>
    <mergeCell ref="L44:M44"/>
    <mergeCell ref="B45:E45"/>
    <mergeCell ref="F45:G45"/>
    <mergeCell ref="L45:M45"/>
    <mergeCell ref="J18:L18"/>
    <mergeCell ref="J25:L25"/>
    <mergeCell ref="B50:E50"/>
    <mergeCell ref="F50:G50"/>
    <mergeCell ref="J51:K51"/>
    <mergeCell ref="L51:M51"/>
    <mergeCell ref="B48:E48"/>
    <mergeCell ref="F48:G48"/>
    <mergeCell ref="L48:M48"/>
    <mergeCell ref="B49:E49"/>
    <mergeCell ref="F49:G49"/>
    <mergeCell ref="L49:M49"/>
    <mergeCell ref="B46:E46"/>
    <mergeCell ref="F46:G46"/>
    <mergeCell ref="L46:M46"/>
    <mergeCell ref="B47:E47"/>
  </mergeCells>
  <phoneticPr fontId="2"/>
  <dataValidations count="1">
    <dataValidation type="list" allowBlank="1" showInputMessage="1" showErrorMessage="1" sqref="O25" xr:uid="{00000000-0002-0000-0000-000000000000}">
      <formula1>#REF!</formula1>
    </dataValidation>
  </dataValidations>
  <printOptions horizontalCentered="1" verticalCentered="1"/>
  <pageMargins left="0.19685039370078741" right="0.19685039370078741" top="0.39370078740157483" bottom="0.27559055118110237" header="0.27559055118110237" footer="0.15748031496062992"/>
  <pageSetup paperSize="9" scale="97" orientation="portrait" r:id="rId1"/>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1000000}">
          <x14:formula1>
            <xm:f>Sheet3!#REF!</xm:f>
          </x14:formula1>
          <xm:sqref>Y44 O27</xm:sqref>
        </x14:dataValidation>
        <x14:dataValidation type="list" allowBlank="1" showInputMessage="1" showErrorMessage="1" xr:uid="{00000000-0002-0000-0000-000002000000}">
          <x14:formula1>
            <xm:f>Sheet2!$D$3</xm:f>
          </x14:formula1>
          <xm:sqref>T29:T37</xm:sqref>
        </x14:dataValidation>
        <x14:dataValidation type="list" allowBlank="1" showInputMessage="1" showErrorMessage="1" xr:uid="{00000000-0002-0000-0000-000003000000}">
          <x14:formula1>
            <xm:f>Sheet2!$F$2:$F$12</xm:f>
          </x14:formula1>
          <xm:sqref>I17:I25</xm:sqref>
        </x14:dataValidation>
        <x14:dataValidation type="list" allowBlank="1" showInputMessage="1" showErrorMessage="1" xr:uid="{00000000-0002-0000-0000-000004000000}">
          <x14:formula1>
            <xm:f>Sheet2!$E$2:$E$16</xm:f>
          </x14:formula1>
          <xm:sqref>G17:G25</xm:sqref>
        </x14:dataValidation>
        <x14:dataValidation type="list" allowBlank="1" showInputMessage="1" showErrorMessage="1" xr:uid="{00000000-0002-0000-0000-000006000000}">
          <x14:formula1>
            <xm:f>Sheet2!$A$2:$A$24</xm:f>
          </x14:formula1>
          <xm:sqref>B17:F25</xm:sqref>
        </x14:dataValidation>
        <x14:dataValidation type="list" allowBlank="1" showInputMessage="1" showErrorMessage="1" xr:uid="{00000000-0002-0000-0000-000005000000}">
          <x14:formula1>
            <xm:f>Sheet2!$H$1:$H$147</xm:f>
          </x14:formula1>
          <xm:sqref>B32:E49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J148"/>
  <sheetViews>
    <sheetView tabSelected="1" workbookViewId="0">
      <selection activeCell="N132" sqref="N132"/>
    </sheetView>
  </sheetViews>
  <sheetFormatPr defaultColWidth="9" defaultRowHeight="15" customHeight="1" x14ac:dyDescent="0.15"/>
  <cols>
    <col min="1" max="1" width="17.875" style="11" bestFit="1" customWidth="1"/>
    <col min="2" max="2" width="11.375" style="11" bestFit="1" customWidth="1"/>
    <col min="3" max="3" width="3.125" style="11" bestFit="1" customWidth="1"/>
    <col min="4" max="4" width="8" style="11" bestFit="1" customWidth="1"/>
    <col min="5" max="5" width="8" style="15" bestFit="1" customWidth="1"/>
    <col min="6" max="6" width="8" style="11" bestFit="1" customWidth="1"/>
    <col min="7" max="7" width="6.25" style="11" bestFit="1" customWidth="1"/>
    <col min="8" max="8" width="24.875" style="12" bestFit="1" customWidth="1"/>
    <col min="9" max="9" width="5.875" style="11" bestFit="1" customWidth="1"/>
    <col min="10" max="10" width="6" style="11" bestFit="1" customWidth="1"/>
    <col min="11" max="16384" width="9" style="11"/>
  </cols>
  <sheetData>
    <row r="1" spans="1:10" s="15" customFormat="1" ht="15" customHeight="1" x14ac:dyDescent="0.15">
      <c r="A1" s="22" t="s">
        <v>17</v>
      </c>
      <c r="B1" s="22"/>
      <c r="C1" s="22"/>
      <c r="D1" s="22" t="s">
        <v>17</v>
      </c>
      <c r="E1" s="22" t="s">
        <v>154</v>
      </c>
      <c r="F1" s="22" t="s">
        <v>155</v>
      </c>
      <c r="G1" s="15" t="s">
        <v>17</v>
      </c>
      <c r="H1" s="25" t="s">
        <v>178</v>
      </c>
      <c r="I1" s="15" t="s">
        <v>21</v>
      </c>
      <c r="J1" s="15" t="s">
        <v>17</v>
      </c>
    </row>
    <row r="2" spans="1:10" ht="15" customHeight="1" x14ac:dyDescent="0.15">
      <c r="A2" s="11" t="s">
        <v>176</v>
      </c>
      <c r="D2" s="11" t="s">
        <v>152</v>
      </c>
      <c r="E2" s="23">
        <v>0.25</v>
      </c>
      <c r="F2" s="17">
        <v>0.5</v>
      </c>
      <c r="G2" s="11" t="s">
        <v>1</v>
      </c>
      <c r="H2" s="12" t="s">
        <v>18</v>
      </c>
      <c r="I2" s="11">
        <v>1580</v>
      </c>
      <c r="J2" s="12" t="s">
        <v>67</v>
      </c>
    </row>
    <row r="3" spans="1:10" ht="15" customHeight="1" x14ac:dyDescent="0.15">
      <c r="A3" s="11" t="s">
        <v>177</v>
      </c>
      <c r="D3" s="11" t="s">
        <v>153</v>
      </c>
      <c r="E3" s="23">
        <v>0.27083333333333298</v>
      </c>
      <c r="F3" s="17">
        <v>0.52083333333333337</v>
      </c>
      <c r="G3" s="11" t="s">
        <v>2</v>
      </c>
      <c r="H3" s="12" t="s">
        <v>44</v>
      </c>
      <c r="I3" s="11">
        <v>1580</v>
      </c>
      <c r="J3" s="12" t="s">
        <v>66</v>
      </c>
    </row>
    <row r="4" spans="1:10" ht="15" customHeight="1" x14ac:dyDescent="0.15">
      <c r="A4" s="11" t="s">
        <v>36</v>
      </c>
      <c r="E4" s="23">
        <v>0.29166666666666669</v>
      </c>
      <c r="F4" s="17">
        <v>0.54166666666666663</v>
      </c>
      <c r="G4" s="11" t="s">
        <v>3</v>
      </c>
      <c r="H4" s="12" t="s">
        <v>43</v>
      </c>
      <c r="I4" s="11">
        <v>1580</v>
      </c>
      <c r="J4" s="12" t="s">
        <v>68</v>
      </c>
    </row>
    <row r="5" spans="1:10" ht="15" customHeight="1" x14ac:dyDescent="0.15">
      <c r="A5" s="11" t="s">
        <v>19</v>
      </c>
      <c r="E5" s="23">
        <v>0.3125</v>
      </c>
      <c r="F5" s="17">
        <v>0.66666666666666663</v>
      </c>
      <c r="G5" s="11" t="s">
        <v>4</v>
      </c>
      <c r="H5" s="12" t="s">
        <v>23</v>
      </c>
      <c r="J5" s="12" t="s">
        <v>69</v>
      </c>
    </row>
    <row r="6" spans="1:10" ht="15" customHeight="1" x14ac:dyDescent="0.15">
      <c r="A6" s="11" t="s">
        <v>41</v>
      </c>
      <c r="E6" s="23">
        <v>0.33333333333333298</v>
      </c>
      <c r="F6" s="17">
        <v>0.6875</v>
      </c>
      <c r="G6" s="11" t="s">
        <v>5</v>
      </c>
      <c r="H6" s="12" t="s">
        <v>8</v>
      </c>
      <c r="I6" s="11">
        <v>510</v>
      </c>
      <c r="J6" s="14" t="s">
        <v>70</v>
      </c>
    </row>
    <row r="7" spans="1:10" ht="15" customHeight="1" x14ac:dyDescent="0.15">
      <c r="A7" s="11" t="s">
        <v>38</v>
      </c>
      <c r="E7" s="23">
        <v>0.35416666666666702</v>
      </c>
      <c r="F7" s="17">
        <v>0.70833333333333337</v>
      </c>
      <c r="H7" s="12" t="s">
        <v>9</v>
      </c>
      <c r="I7" s="11">
        <v>300</v>
      </c>
      <c r="J7" s="12" t="s">
        <v>71</v>
      </c>
    </row>
    <row r="8" spans="1:10" ht="15" customHeight="1" x14ac:dyDescent="0.15">
      <c r="A8" s="11" t="s">
        <v>39</v>
      </c>
      <c r="E8" s="23">
        <v>0.375</v>
      </c>
      <c r="F8" s="17">
        <v>0.72916666666666663</v>
      </c>
      <c r="H8" s="12" t="s">
        <v>10</v>
      </c>
      <c r="I8" s="11">
        <v>100</v>
      </c>
      <c r="J8" s="12" t="s">
        <v>5</v>
      </c>
    </row>
    <row r="9" spans="1:10" ht="15" customHeight="1" x14ac:dyDescent="0.15">
      <c r="A9" s="11" t="s">
        <v>30</v>
      </c>
      <c r="E9" s="23">
        <v>0.5</v>
      </c>
      <c r="F9" s="17">
        <v>0.75</v>
      </c>
      <c r="H9" s="12" t="s">
        <v>11</v>
      </c>
      <c r="I9" s="11">
        <v>100</v>
      </c>
      <c r="J9" s="12"/>
    </row>
    <row r="10" spans="1:10" ht="15" customHeight="1" x14ac:dyDescent="0.15">
      <c r="A10" s="11" t="s">
        <v>40</v>
      </c>
      <c r="E10" s="23">
        <v>0.52083333333333304</v>
      </c>
      <c r="F10" s="17">
        <v>0.875</v>
      </c>
      <c r="H10" s="12" t="s">
        <v>6</v>
      </c>
      <c r="I10" s="11">
        <v>510</v>
      </c>
      <c r="J10" s="12"/>
    </row>
    <row r="11" spans="1:10" ht="15" customHeight="1" x14ac:dyDescent="0.15">
      <c r="A11" s="11" t="s">
        <v>31</v>
      </c>
      <c r="E11" s="23">
        <v>0.54166666666666696</v>
      </c>
      <c r="F11" s="17">
        <v>0.89583333333333337</v>
      </c>
      <c r="H11" s="12" t="s">
        <v>7</v>
      </c>
      <c r="I11" s="11">
        <v>100</v>
      </c>
      <c r="J11" s="12"/>
    </row>
    <row r="12" spans="1:10" ht="15" customHeight="1" x14ac:dyDescent="0.15">
      <c r="A12" s="11" t="s">
        <v>163</v>
      </c>
      <c r="E12" s="24">
        <v>0.66666666666666663</v>
      </c>
      <c r="F12" s="17">
        <v>0.91666666666666696</v>
      </c>
      <c r="H12" s="12" t="s">
        <v>24</v>
      </c>
      <c r="J12" s="12"/>
    </row>
    <row r="13" spans="1:10" ht="15" customHeight="1" x14ac:dyDescent="0.15">
      <c r="A13" s="11" t="s">
        <v>164</v>
      </c>
      <c r="E13" s="24">
        <v>0.6875</v>
      </c>
      <c r="F13" s="17">
        <v>0.937500000000001</v>
      </c>
      <c r="H13" s="12" t="s">
        <v>45</v>
      </c>
      <c r="I13" s="11">
        <v>1040</v>
      </c>
      <c r="J13" s="12"/>
    </row>
    <row r="14" spans="1:10" ht="15" customHeight="1" x14ac:dyDescent="0.15">
      <c r="A14" s="11" t="s">
        <v>165</v>
      </c>
      <c r="E14" s="23">
        <v>0.70833333333333304</v>
      </c>
      <c r="F14" s="17">
        <v>0.95833333333333404</v>
      </c>
      <c r="H14" s="12" t="s">
        <v>207</v>
      </c>
      <c r="I14" s="11">
        <v>2600</v>
      </c>
      <c r="J14" s="12"/>
    </row>
    <row r="15" spans="1:10" ht="15" customHeight="1" x14ac:dyDescent="0.15">
      <c r="A15" s="11" t="s">
        <v>166</v>
      </c>
      <c r="E15" s="23">
        <v>0.72916666666666696</v>
      </c>
      <c r="F15" s="17">
        <v>0.97916666666666796</v>
      </c>
      <c r="H15" s="12" t="s">
        <v>208</v>
      </c>
      <c r="I15" s="11">
        <v>2600</v>
      </c>
      <c r="J15" s="12"/>
    </row>
    <row r="16" spans="1:10" ht="15" customHeight="1" x14ac:dyDescent="0.15">
      <c r="A16" s="11" t="s">
        <v>167</v>
      </c>
      <c r="E16" s="23">
        <v>0.75</v>
      </c>
      <c r="F16" s="17">
        <v>1</v>
      </c>
      <c r="H16" s="12" t="s">
        <v>209</v>
      </c>
      <c r="I16" s="11">
        <v>300</v>
      </c>
      <c r="J16" s="12"/>
    </row>
    <row r="17" spans="1:10" ht="15" customHeight="1" x14ac:dyDescent="0.15">
      <c r="A17" s="11" t="s">
        <v>171</v>
      </c>
      <c r="H17" s="12" t="s">
        <v>210</v>
      </c>
      <c r="I17" s="11">
        <v>100</v>
      </c>
      <c r="J17" s="12"/>
    </row>
    <row r="18" spans="1:10" ht="15" customHeight="1" x14ac:dyDescent="0.15">
      <c r="A18" s="11" t="s">
        <v>172</v>
      </c>
      <c r="H18" s="12" t="s">
        <v>211</v>
      </c>
      <c r="I18" s="11">
        <v>2110</v>
      </c>
      <c r="J18" s="12"/>
    </row>
    <row r="19" spans="1:10" ht="15" customHeight="1" x14ac:dyDescent="0.15">
      <c r="A19" s="11" t="s">
        <v>173</v>
      </c>
      <c r="H19" s="12" t="s">
        <v>12</v>
      </c>
      <c r="I19" s="11">
        <v>4350</v>
      </c>
      <c r="J19" s="12"/>
    </row>
    <row r="20" spans="1:10" ht="15" customHeight="1" x14ac:dyDescent="0.15">
      <c r="A20" s="11" t="s">
        <v>194</v>
      </c>
      <c r="H20" s="12" t="s">
        <v>46</v>
      </c>
      <c r="I20" s="11">
        <v>1040</v>
      </c>
      <c r="J20" s="12"/>
    </row>
    <row r="21" spans="1:10" ht="15" customHeight="1" x14ac:dyDescent="0.15">
      <c r="A21" s="11" t="s">
        <v>195</v>
      </c>
      <c r="B21" s="16"/>
      <c r="H21" s="12" t="s">
        <v>47</v>
      </c>
      <c r="I21" s="11">
        <v>3180</v>
      </c>
      <c r="J21" s="12"/>
    </row>
    <row r="22" spans="1:10" ht="15" customHeight="1" x14ac:dyDescent="0.15">
      <c r="A22" s="11" t="s">
        <v>196</v>
      </c>
      <c r="H22" s="12" t="s">
        <v>48</v>
      </c>
      <c r="I22" s="11">
        <v>1040</v>
      </c>
      <c r="J22" s="12"/>
    </row>
    <row r="23" spans="1:10" ht="15" customHeight="1" x14ac:dyDescent="0.15">
      <c r="A23" s="11" t="s">
        <v>197</v>
      </c>
      <c r="H23" s="12" t="s">
        <v>49</v>
      </c>
      <c r="I23" s="11">
        <v>1040</v>
      </c>
    </row>
    <row r="24" spans="1:10" ht="15" customHeight="1" x14ac:dyDescent="0.15">
      <c r="A24" s="11" t="s">
        <v>198</v>
      </c>
      <c r="H24" s="12" t="s">
        <v>50</v>
      </c>
      <c r="I24" s="11">
        <v>1040</v>
      </c>
    </row>
    <row r="25" spans="1:10" ht="15" customHeight="1" x14ac:dyDescent="0.15">
      <c r="H25" s="12" t="s">
        <v>25</v>
      </c>
      <c r="J25" s="12"/>
    </row>
    <row r="26" spans="1:10" ht="15" customHeight="1" x14ac:dyDescent="0.15">
      <c r="H26" s="12" t="s">
        <v>51</v>
      </c>
      <c r="I26" s="11">
        <v>22000</v>
      </c>
      <c r="J26" s="12"/>
    </row>
    <row r="27" spans="1:10" ht="15" customHeight="1" x14ac:dyDescent="0.15">
      <c r="H27" s="12" t="s">
        <v>203</v>
      </c>
      <c r="I27" s="11">
        <v>71090</v>
      </c>
      <c r="J27" s="12"/>
    </row>
    <row r="28" spans="1:10" ht="15" customHeight="1" x14ac:dyDescent="0.15">
      <c r="H28" s="12" t="s">
        <v>52</v>
      </c>
      <c r="I28" s="11">
        <v>3180</v>
      </c>
      <c r="J28" s="12"/>
    </row>
    <row r="29" spans="1:10" ht="15" customHeight="1" x14ac:dyDescent="0.15">
      <c r="H29" s="12" t="s">
        <v>53</v>
      </c>
      <c r="I29" s="11">
        <v>3180</v>
      </c>
      <c r="J29" s="12"/>
    </row>
    <row r="30" spans="1:10" ht="15" customHeight="1" x14ac:dyDescent="0.15">
      <c r="H30" s="12" t="s">
        <v>54</v>
      </c>
      <c r="I30" s="11">
        <v>1040</v>
      </c>
      <c r="J30" s="12"/>
    </row>
    <row r="31" spans="1:10" ht="15" customHeight="1" x14ac:dyDescent="0.15">
      <c r="H31" s="12" t="s">
        <v>20</v>
      </c>
      <c r="I31" s="11">
        <v>5420</v>
      </c>
      <c r="J31" s="12"/>
    </row>
    <row r="32" spans="1:10" ht="15" customHeight="1" x14ac:dyDescent="0.15">
      <c r="H32" s="12" t="s">
        <v>212</v>
      </c>
      <c r="I32" s="11">
        <v>5420</v>
      </c>
    </row>
    <row r="33" spans="8:10" ht="15" customHeight="1" x14ac:dyDescent="0.15">
      <c r="H33" s="12" t="s">
        <v>213</v>
      </c>
      <c r="I33" s="11">
        <v>3180</v>
      </c>
    </row>
    <row r="34" spans="8:10" ht="15" customHeight="1" x14ac:dyDescent="0.15">
      <c r="H34" s="12" t="s">
        <v>214</v>
      </c>
      <c r="I34" s="11">
        <v>1580</v>
      </c>
      <c r="J34" s="12"/>
    </row>
    <row r="35" spans="8:10" ht="15" customHeight="1" x14ac:dyDescent="0.15">
      <c r="H35" s="12" t="s">
        <v>55</v>
      </c>
      <c r="I35" s="11">
        <v>2650</v>
      </c>
      <c r="J35" s="12"/>
    </row>
    <row r="36" spans="8:10" ht="15" customHeight="1" x14ac:dyDescent="0.15">
      <c r="H36" s="12" t="s">
        <v>56</v>
      </c>
      <c r="I36" s="11">
        <v>1580</v>
      </c>
      <c r="J36" s="12"/>
    </row>
    <row r="37" spans="8:10" ht="15" customHeight="1" x14ac:dyDescent="0.15">
      <c r="H37" s="12" t="s">
        <v>57</v>
      </c>
      <c r="I37" s="11">
        <v>11000</v>
      </c>
      <c r="J37" s="12"/>
    </row>
    <row r="38" spans="8:10" ht="15" customHeight="1" x14ac:dyDescent="0.15">
      <c r="H38" s="12" t="s">
        <v>58</v>
      </c>
      <c r="I38" s="11">
        <v>5960</v>
      </c>
      <c r="J38" s="12"/>
    </row>
    <row r="39" spans="8:10" ht="15" customHeight="1" x14ac:dyDescent="0.15">
      <c r="H39" s="12" t="s">
        <v>59</v>
      </c>
      <c r="I39" s="11">
        <v>11000</v>
      </c>
      <c r="J39" s="12"/>
    </row>
    <row r="40" spans="8:10" ht="15" customHeight="1" x14ac:dyDescent="0.15">
      <c r="H40" s="12" t="s">
        <v>60</v>
      </c>
      <c r="I40" s="11">
        <v>2650</v>
      </c>
      <c r="J40" s="12"/>
    </row>
    <row r="41" spans="8:10" ht="15" customHeight="1" x14ac:dyDescent="0.15">
      <c r="H41" s="12" t="s">
        <v>26</v>
      </c>
      <c r="J41" s="12"/>
    </row>
    <row r="42" spans="8:10" ht="15" customHeight="1" x14ac:dyDescent="0.15">
      <c r="H42" s="12" t="s">
        <v>215</v>
      </c>
      <c r="I42" s="11">
        <v>2110</v>
      </c>
      <c r="J42" s="12"/>
    </row>
    <row r="43" spans="8:10" ht="15" customHeight="1" x14ac:dyDescent="0.15">
      <c r="H43" s="12" t="s">
        <v>13</v>
      </c>
      <c r="I43" s="11">
        <v>1580</v>
      </c>
      <c r="J43" s="12"/>
    </row>
    <row r="44" spans="8:10" ht="15" customHeight="1" x14ac:dyDescent="0.15">
      <c r="H44" s="12" t="s">
        <v>0</v>
      </c>
      <c r="I44" s="11">
        <v>510</v>
      </c>
      <c r="J44" s="12"/>
    </row>
    <row r="45" spans="8:10" ht="15" customHeight="1" x14ac:dyDescent="0.15">
      <c r="H45" s="12" t="s">
        <v>14</v>
      </c>
      <c r="I45" s="11">
        <v>1170</v>
      </c>
      <c r="J45" s="12"/>
    </row>
    <row r="46" spans="8:10" ht="15" customHeight="1" x14ac:dyDescent="0.15">
      <c r="H46" s="12" t="s">
        <v>15</v>
      </c>
      <c r="I46" s="11">
        <v>510</v>
      </c>
    </row>
    <row r="47" spans="8:10" ht="15" customHeight="1" x14ac:dyDescent="0.15">
      <c r="H47" s="12" t="s">
        <v>16</v>
      </c>
      <c r="I47" s="11">
        <v>300</v>
      </c>
    </row>
    <row r="48" spans="8:10" ht="15" customHeight="1" x14ac:dyDescent="0.15">
      <c r="H48" s="12" t="s">
        <v>216</v>
      </c>
      <c r="I48" s="11">
        <v>1520</v>
      </c>
      <c r="J48" s="12"/>
    </row>
    <row r="49" spans="8:10" ht="15" customHeight="1" x14ac:dyDescent="0.15">
      <c r="H49" s="12" t="s">
        <v>27</v>
      </c>
      <c r="J49" s="12"/>
    </row>
    <row r="50" spans="8:10" ht="15" customHeight="1" x14ac:dyDescent="0.15">
      <c r="H50" s="12" t="s">
        <v>61</v>
      </c>
      <c r="I50" s="11">
        <v>0</v>
      </c>
      <c r="J50" s="12"/>
    </row>
    <row r="51" spans="8:10" ht="15" customHeight="1" x14ac:dyDescent="0.15">
      <c r="H51" s="12" t="s">
        <v>62</v>
      </c>
      <c r="I51" s="11">
        <v>0</v>
      </c>
      <c r="J51" s="12"/>
    </row>
    <row r="52" spans="8:10" ht="15" customHeight="1" x14ac:dyDescent="0.15">
      <c r="H52" s="12" t="s">
        <v>63</v>
      </c>
      <c r="I52" s="11">
        <v>0</v>
      </c>
      <c r="J52" s="12"/>
    </row>
    <row r="53" spans="8:10" ht="15" customHeight="1" x14ac:dyDescent="0.15">
      <c r="H53" s="12" t="s">
        <v>64</v>
      </c>
      <c r="I53" s="11">
        <v>0</v>
      </c>
      <c r="J53" s="12"/>
    </row>
    <row r="54" spans="8:10" ht="15" customHeight="1" x14ac:dyDescent="0.15">
      <c r="H54" s="12" t="s">
        <v>65</v>
      </c>
      <c r="I54" s="11">
        <v>0</v>
      </c>
      <c r="J54" s="12"/>
    </row>
    <row r="56" spans="8:10" ht="15" customHeight="1" x14ac:dyDescent="0.15">
      <c r="H56" s="12" t="s">
        <v>217</v>
      </c>
      <c r="I56" s="15"/>
    </row>
    <row r="57" spans="8:10" ht="15" customHeight="1" x14ac:dyDescent="0.15">
      <c r="H57" s="12" t="s">
        <v>22</v>
      </c>
      <c r="I57" s="15"/>
    </row>
    <row r="58" spans="8:10" ht="15" customHeight="1" x14ac:dyDescent="0.15">
      <c r="H58" s="12" t="s">
        <v>72</v>
      </c>
      <c r="I58" s="13">
        <v>410</v>
      </c>
      <c r="J58" s="12"/>
    </row>
    <row r="59" spans="8:10" ht="15" customHeight="1" x14ac:dyDescent="0.15">
      <c r="H59" s="12" t="s">
        <v>73</v>
      </c>
      <c r="I59" s="13">
        <v>510</v>
      </c>
      <c r="J59" s="12"/>
    </row>
    <row r="60" spans="8:10" ht="15" customHeight="1" x14ac:dyDescent="0.15">
      <c r="H60" s="12" t="s">
        <v>74</v>
      </c>
      <c r="I60" s="13">
        <v>630</v>
      </c>
      <c r="J60" s="12"/>
    </row>
    <row r="61" spans="8:10" ht="15" customHeight="1" x14ac:dyDescent="0.15">
      <c r="H61" s="12" t="s">
        <v>75</v>
      </c>
      <c r="I61" s="13">
        <v>740</v>
      </c>
      <c r="J61" s="12"/>
    </row>
    <row r="62" spans="8:10" ht="15" customHeight="1" x14ac:dyDescent="0.15">
      <c r="H62" s="12" t="s">
        <v>76</v>
      </c>
      <c r="I62" s="13">
        <v>300</v>
      </c>
      <c r="J62" s="12"/>
    </row>
    <row r="63" spans="8:10" ht="15" customHeight="1" x14ac:dyDescent="0.15">
      <c r="H63" s="12" t="s">
        <v>77</v>
      </c>
      <c r="I63" s="13">
        <v>100</v>
      </c>
      <c r="J63" s="12"/>
    </row>
    <row r="64" spans="8:10" ht="15" customHeight="1" x14ac:dyDescent="0.15">
      <c r="H64" s="12" t="s">
        <v>78</v>
      </c>
      <c r="I64" s="13">
        <v>4350</v>
      </c>
      <c r="J64" s="14"/>
    </row>
    <row r="65" spans="8:10" ht="15" customHeight="1" x14ac:dyDescent="0.15">
      <c r="H65" s="12" t="s">
        <v>79</v>
      </c>
      <c r="I65" s="13">
        <v>510</v>
      </c>
    </row>
    <row r="66" spans="8:10" ht="15" customHeight="1" x14ac:dyDescent="0.15">
      <c r="H66" s="12" t="s">
        <v>80</v>
      </c>
      <c r="I66" s="13">
        <v>1800</v>
      </c>
      <c r="J66" s="14"/>
    </row>
    <row r="67" spans="8:10" ht="15" customHeight="1" x14ac:dyDescent="0.15">
      <c r="H67" s="12" t="s">
        <v>81</v>
      </c>
      <c r="I67" s="13">
        <v>1170</v>
      </c>
      <c r="J67" s="14"/>
    </row>
    <row r="68" spans="8:10" ht="15" customHeight="1" x14ac:dyDescent="0.15">
      <c r="H68" s="12" t="s">
        <v>82</v>
      </c>
      <c r="I68" s="13">
        <v>510</v>
      </c>
      <c r="J68" s="12"/>
    </row>
    <row r="69" spans="8:10" ht="15" customHeight="1" x14ac:dyDescent="0.15">
      <c r="H69" s="12" t="s">
        <v>83</v>
      </c>
      <c r="I69" s="13">
        <v>1270</v>
      </c>
    </row>
    <row r="70" spans="8:10" ht="15" customHeight="1" x14ac:dyDescent="0.15">
      <c r="H70" s="12" t="s">
        <v>84</v>
      </c>
      <c r="I70" s="13">
        <v>100</v>
      </c>
      <c r="J70" s="12"/>
    </row>
    <row r="71" spans="8:10" ht="15" customHeight="1" x14ac:dyDescent="0.15">
      <c r="H71" s="12" t="s">
        <v>85</v>
      </c>
      <c r="I71" s="13">
        <v>100</v>
      </c>
      <c r="J71" s="12"/>
    </row>
    <row r="72" spans="8:10" ht="15" customHeight="1" x14ac:dyDescent="0.15">
      <c r="H72" s="12" t="s">
        <v>86</v>
      </c>
      <c r="I72" s="13">
        <v>2110</v>
      </c>
      <c r="J72" s="12"/>
    </row>
    <row r="73" spans="8:10" ht="15" customHeight="1" x14ac:dyDescent="0.15">
      <c r="H73" s="12" t="s">
        <v>87</v>
      </c>
      <c r="I73" s="13">
        <v>200</v>
      </c>
      <c r="J73" s="12"/>
    </row>
    <row r="74" spans="8:10" ht="15" customHeight="1" x14ac:dyDescent="0.15">
      <c r="H74" s="12" t="s">
        <v>88</v>
      </c>
      <c r="I74" s="13">
        <v>300</v>
      </c>
      <c r="J74" s="12"/>
    </row>
    <row r="75" spans="8:10" ht="15" customHeight="1" x14ac:dyDescent="0.15">
      <c r="H75" s="12" t="s">
        <v>89</v>
      </c>
      <c r="I75" s="13">
        <v>300</v>
      </c>
      <c r="J75" s="12"/>
    </row>
    <row r="76" spans="8:10" ht="15" customHeight="1" x14ac:dyDescent="0.15">
      <c r="H76" s="12" t="s">
        <v>90</v>
      </c>
      <c r="I76" s="13">
        <v>100</v>
      </c>
      <c r="J76" s="12"/>
    </row>
    <row r="77" spans="8:10" ht="15" customHeight="1" x14ac:dyDescent="0.15">
      <c r="H77" s="12" t="s">
        <v>91</v>
      </c>
      <c r="I77" s="13">
        <v>630</v>
      </c>
      <c r="J77" s="12"/>
    </row>
    <row r="78" spans="8:10" ht="15" customHeight="1" x14ac:dyDescent="0.15">
      <c r="H78" s="12" t="s">
        <v>92</v>
      </c>
      <c r="I78" s="13">
        <v>3820</v>
      </c>
      <c r="J78" s="12"/>
    </row>
    <row r="79" spans="8:10" ht="15" customHeight="1" x14ac:dyDescent="0.15">
      <c r="H79" s="12" t="s">
        <v>93</v>
      </c>
      <c r="I79" s="13"/>
      <c r="J79" s="12"/>
    </row>
    <row r="80" spans="8:10" ht="15" customHeight="1" x14ac:dyDescent="0.15">
      <c r="H80" s="12" t="s">
        <v>94</v>
      </c>
      <c r="I80" s="13">
        <v>16420</v>
      </c>
      <c r="J80" s="12"/>
    </row>
    <row r="81" spans="8:10" ht="15" customHeight="1" x14ac:dyDescent="0.15">
      <c r="H81" s="12" t="s">
        <v>95</v>
      </c>
      <c r="I81" s="13">
        <v>11000</v>
      </c>
      <c r="J81" s="12"/>
    </row>
    <row r="82" spans="8:10" ht="15" customHeight="1" x14ac:dyDescent="0.15">
      <c r="H82" s="12" t="s">
        <v>96</v>
      </c>
      <c r="I82" s="13">
        <v>7660</v>
      </c>
      <c r="J82" s="12"/>
    </row>
    <row r="83" spans="8:10" ht="15" customHeight="1" x14ac:dyDescent="0.15">
      <c r="H83" s="12" t="s">
        <v>97</v>
      </c>
      <c r="I83" s="13">
        <v>4350</v>
      </c>
    </row>
    <row r="84" spans="8:10" ht="15" customHeight="1" x14ac:dyDescent="0.15">
      <c r="H84" s="12" t="s">
        <v>98</v>
      </c>
      <c r="I84" s="13">
        <v>16420</v>
      </c>
      <c r="J84" s="12"/>
    </row>
    <row r="85" spans="8:10" ht="15" customHeight="1" x14ac:dyDescent="0.15">
      <c r="H85" s="12" t="s">
        <v>99</v>
      </c>
      <c r="I85" s="13">
        <v>16420</v>
      </c>
      <c r="J85" s="12"/>
    </row>
    <row r="86" spans="8:10" ht="15" customHeight="1" x14ac:dyDescent="0.15">
      <c r="H86" s="12" t="s">
        <v>100</v>
      </c>
      <c r="I86" s="13">
        <v>6490</v>
      </c>
      <c r="J86" s="12"/>
    </row>
    <row r="87" spans="8:10" ht="15" customHeight="1" x14ac:dyDescent="0.15">
      <c r="H87" s="12" t="s">
        <v>101</v>
      </c>
      <c r="I87" s="13"/>
      <c r="J87" s="12"/>
    </row>
    <row r="88" spans="8:10" ht="15" customHeight="1" x14ac:dyDescent="0.15">
      <c r="H88" s="12" t="s">
        <v>102</v>
      </c>
      <c r="I88" s="13">
        <v>20800</v>
      </c>
      <c r="J88" s="12"/>
    </row>
    <row r="89" spans="8:10" ht="15" customHeight="1" x14ac:dyDescent="0.15">
      <c r="H89" s="12" t="s">
        <v>103</v>
      </c>
      <c r="I89" s="13">
        <v>8730</v>
      </c>
      <c r="J89" s="12"/>
    </row>
    <row r="90" spans="8:10" ht="15" customHeight="1" x14ac:dyDescent="0.15">
      <c r="H90" s="12" t="s">
        <v>104</v>
      </c>
      <c r="I90" s="13">
        <v>2650</v>
      </c>
      <c r="J90" s="12"/>
    </row>
    <row r="91" spans="8:10" ht="15" customHeight="1" x14ac:dyDescent="0.15">
      <c r="H91" s="12" t="s">
        <v>105</v>
      </c>
      <c r="I91" s="13">
        <v>2650</v>
      </c>
    </row>
    <row r="92" spans="8:10" ht="15" customHeight="1" x14ac:dyDescent="0.15">
      <c r="H92" s="12" t="s">
        <v>106</v>
      </c>
      <c r="I92" s="13">
        <v>2650</v>
      </c>
    </row>
    <row r="93" spans="8:10" ht="15" customHeight="1" x14ac:dyDescent="0.15">
      <c r="H93" s="12" t="s">
        <v>107</v>
      </c>
      <c r="I93" s="13">
        <v>4350</v>
      </c>
    </row>
    <row r="94" spans="8:10" ht="15" customHeight="1" x14ac:dyDescent="0.15">
      <c r="H94" s="12" t="s">
        <v>108</v>
      </c>
      <c r="I94" s="13">
        <v>510</v>
      </c>
    </row>
    <row r="95" spans="8:10" ht="15" customHeight="1" x14ac:dyDescent="0.15">
      <c r="H95" s="12" t="s">
        <v>109</v>
      </c>
      <c r="I95" s="13">
        <v>510</v>
      </c>
    </row>
    <row r="96" spans="8:10" ht="15" customHeight="1" x14ac:dyDescent="0.15">
      <c r="H96" s="12" t="s">
        <v>110</v>
      </c>
      <c r="I96" s="13">
        <v>300</v>
      </c>
    </row>
    <row r="97" spans="8:9" ht="15" customHeight="1" x14ac:dyDescent="0.15">
      <c r="H97" s="12" t="s">
        <v>111</v>
      </c>
      <c r="I97" s="13">
        <v>200</v>
      </c>
    </row>
    <row r="98" spans="8:9" ht="15" customHeight="1" x14ac:dyDescent="0.15">
      <c r="H98" s="12" t="s">
        <v>112</v>
      </c>
      <c r="I98" s="13">
        <v>100</v>
      </c>
    </row>
    <row r="99" spans="8:9" ht="15" customHeight="1" x14ac:dyDescent="0.15">
      <c r="H99" s="12" t="s">
        <v>113</v>
      </c>
      <c r="I99" s="13" t="s">
        <v>218</v>
      </c>
    </row>
    <row r="100" spans="8:9" ht="15" customHeight="1" x14ac:dyDescent="0.15">
      <c r="H100" s="12" t="s">
        <v>114</v>
      </c>
      <c r="I100" s="13">
        <v>100</v>
      </c>
    </row>
    <row r="101" spans="8:9" ht="15" customHeight="1" x14ac:dyDescent="0.15">
      <c r="H101" s="12" t="s">
        <v>115</v>
      </c>
      <c r="I101" s="13"/>
    </row>
    <row r="102" spans="8:9" ht="15" customHeight="1" x14ac:dyDescent="0.15">
      <c r="H102" s="12" t="s">
        <v>116</v>
      </c>
      <c r="I102" s="13">
        <v>8730</v>
      </c>
    </row>
    <row r="103" spans="8:9" ht="15" customHeight="1" x14ac:dyDescent="0.15">
      <c r="H103" s="12" t="s">
        <v>117</v>
      </c>
      <c r="I103" s="13">
        <v>1040</v>
      </c>
    </row>
    <row r="104" spans="8:9" ht="15" customHeight="1" x14ac:dyDescent="0.15">
      <c r="H104" s="12" t="s">
        <v>118</v>
      </c>
      <c r="I104" s="13">
        <v>1580</v>
      </c>
    </row>
    <row r="105" spans="8:9" ht="15" customHeight="1" x14ac:dyDescent="0.15">
      <c r="H105" s="12" t="s">
        <v>119</v>
      </c>
      <c r="I105" s="13">
        <v>1800</v>
      </c>
    </row>
    <row r="106" spans="8:9" ht="15" customHeight="1" x14ac:dyDescent="0.15">
      <c r="H106" s="12" t="s">
        <v>120</v>
      </c>
      <c r="I106" s="13">
        <v>2600</v>
      </c>
    </row>
    <row r="107" spans="8:9" ht="15" customHeight="1" x14ac:dyDescent="0.15">
      <c r="H107" s="12" t="s">
        <v>121</v>
      </c>
      <c r="I107" s="13">
        <v>300</v>
      </c>
    </row>
    <row r="108" spans="8:9" ht="15" customHeight="1" x14ac:dyDescent="0.15">
      <c r="H108" s="12" t="s">
        <v>122</v>
      </c>
      <c r="I108" s="13">
        <v>100</v>
      </c>
    </row>
    <row r="109" spans="8:9" ht="15" customHeight="1" x14ac:dyDescent="0.15">
      <c r="H109" s="12" t="s">
        <v>123</v>
      </c>
      <c r="I109" s="13">
        <v>1040</v>
      </c>
    </row>
    <row r="110" spans="8:9" ht="15" customHeight="1" x14ac:dyDescent="0.15">
      <c r="H110" s="12" t="s">
        <v>124</v>
      </c>
      <c r="I110" s="13">
        <v>1040</v>
      </c>
    </row>
    <row r="111" spans="8:9" ht="15" customHeight="1" x14ac:dyDescent="0.15">
      <c r="H111" s="12" t="s">
        <v>125</v>
      </c>
      <c r="I111" s="13">
        <v>2110</v>
      </c>
    </row>
    <row r="112" spans="8:9" ht="15" customHeight="1" x14ac:dyDescent="0.15">
      <c r="H112" s="12" t="s">
        <v>126</v>
      </c>
      <c r="I112" s="13">
        <v>3180</v>
      </c>
    </row>
    <row r="113" spans="8:9" ht="15" customHeight="1" x14ac:dyDescent="0.15">
      <c r="H113" s="12" t="s">
        <v>127</v>
      </c>
      <c r="I113" s="13">
        <v>2110</v>
      </c>
    </row>
    <row r="114" spans="8:9" ht="15" customHeight="1" x14ac:dyDescent="0.15">
      <c r="H114" s="12" t="s">
        <v>128</v>
      </c>
      <c r="I114" s="13">
        <v>4350</v>
      </c>
    </row>
    <row r="115" spans="8:9" ht="15" customHeight="1" x14ac:dyDescent="0.15">
      <c r="H115" s="12" t="s">
        <v>129</v>
      </c>
      <c r="I115" s="13">
        <v>1040</v>
      </c>
    </row>
    <row r="116" spans="8:9" ht="15" customHeight="1" x14ac:dyDescent="0.15">
      <c r="H116" s="12" t="s">
        <v>130</v>
      </c>
      <c r="I116" s="13">
        <v>3180</v>
      </c>
    </row>
    <row r="117" spans="8:9" ht="15" customHeight="1" x14ac:dyDescent="0.15">
      <c r="H117" s="12" t="s">
        <v>131</v>
      </c>
      <c r="I117" s="13">
        <v>1040</v>
      </c>
    </row>
    <row r="118" spans="8:9" ht="15" customHeight="1" x14ac:dyDescent="0.15">
      <c r="H118" s="12" t="s">
        <v>132</v>
      </c>
      <c r="I118" s="13">
        <v>1040</v>
      </c>
    </row>
    <row r="119" spans="8:9" ht="15" customHeight="1" x14ac:dyDescent="0.15">
      <c r="H119" s="12" t="s">
        <v>133</v>
      </c>
      <c r="I119" s="13">
        <v>1040</v>
      </c>
    </row>
    <row r="120" spans="8:9" ht="15" customHeight="1" x14ac:dyDescent="0.15">
      <c r="H120" s="12" t="s">
        <v>134</v>
      </c>
      <c r="I120" s="13"/>
    </row>
    <row r="121" spans="8:9" ht="15" customHeight="1" x14ac:dyDescent="0.15">
      <c r="H121" s="12" t="s">
        <v>204</v>
      </c>
      <c r="I121" s="13">
        <v>38420</v>
      </c>
    </row>
    <row r="122" spans="8:9" ht="15" customHeight="1" x14ac:dyDescent="0.15">
      <c r="H122" s="12" t="s">
        <v>205</v>
      </c>
      <c r="I122" s="13">
        <v>5420</v>
      </c>
    </row>
    <row r="123" spans="8:9" ht="15" customHeight="1" x14ac:dyDescent="0.15">
      <c r="H123" s="12" t="s">
        <v>219</v>
      </c>
      <c r="I123" s="13">
        <v>27420</v>
      </c>
    </row>
    <row r="124" spans="8:9" ht="15" customHeight="1" x14ac:dyDescent="0.15">
      <c r="H124" s="12" t="s">
        <v>220</v>
      </c>
      <c r="I124" s="13">
        <v>27420</v>
      </c>
    </row>
    <row r="125" spans="8:9" ht="15" customHeight="1" x14ac:dyDescent="0.15">
      <c r="H125" s="12" t="s">
        <v>206</v>
      </c>
      <c r="I125" s="13">
        <v>410</v>
      </c>
    </row>
    <row r="126" spans="8:9" ht="15" customHeight="1" x14ac:dyDescent="0.15">
      <c r="H126" s="12" t="s">
        <v>135</v>
      </c>
      <c r="I126" s="13"/>
    </row>
    <row r="127" spans="8:9" ht="15" customHeight="1" x14ac:dyDescent="0.15">
      <c r="H127" s="12" t="s">
        <v>55</v>
      </c>
      <c r="I127" s="13">
        <v>2650</v>
      </c>
    </row>
    <row r="128" spans="8:9" ht="15" customHeight="1" x14ac:dyDescent="0.15">
      <c r="H128" s="12" t="s">
        <v>56</v>
      </c>
      <c r="I128" s="13">
        <v>1580</v>
      </c>
    </row>
    <row r="129" spans="8:9" ht="15" customHeight="1" x14ac:dyDescent="0.15">
      <c r="H129" s="12" t="s">
        <v>136</v>
      </c>
      <c r="I129" s="13">
        <v>16420</v>
      </c>
    </row>
    <row r="130" spans="8:9" ht="15" customHeight="1" x14ac:dyDescent="0.15">
      <c r="H130" s="12" t="s">
        <v>57</v>
      </c>
      <c r="I130" s="13">
        <v>11000</v>
      </c>
    </row>
    <row r="131" spans="8:9" ht="15" customHeight="1" x14ac:dyDescent="0.15">
      <c r="H131" s="12" t="s">
        <v>58</v>
      </c>
      <c r="I131" s="13">
        <v>5960</v>
      </c>
    </row>
    <row r="132" spans="8:9" ht="15" customHeight="1" x14ac:dyDescent="0.15">
      <c r="H132" s="12" t="s">
        <v>59</v>
      </c>
      <c r="I132" s="13">
        <v>11000</v>
      </c>
    </row>
    <row r="133" spans="8:9" ht="15" customHeight="1" x14ac:dyDescent="0.15">
      <c r="H133" s="12" t="s">
        <v>60</v>
      </c>
      <c r="I133" s="13">
        <v>2650</v>
      </c>
    </row>
    <row r="134" spans="8:9" ht="15" customHeight="1" x14ac:dyDescent="0.15">
      <c r="H134" s="12" t="s">
        <v>137</v>
      </c>
      <c r="I134" s="13">
        <v>22000</v>
      </c>
    </row>
    <row r="135" spans="8:9" ht="15" customHeight="1" x14ac:dyDescent="0.15">
      <c r="H135" s="12" t="s">
        <v>138</v>
      </c>
      <c r="I135" s="13">
        <v>3180</v>
      </c>
    </row>
    <row r="136" spans="8:9" ht="15" customHeight="1" x14ac:dyDescent="0.15">
      <c r="H136" s="12" t="s">
        <v>139</v>
      </c>
      <c r="I136" s="13">
        <v>3180</v>
      </c>
    </row>
    <row r="137" spans="8:9" ht="15" customHeight="1" x14ac:dyDescent="0.15">
      <c r="H137" s="12" t="s">
        <v>140</v>
      </c>
      <c r="I137" s="13">
        <v>1040</v>
      </c>
    </row>
    <row r="138" spans="8:9" ht="15" customHeight="1" x14ac:dyDescent="0.15">
      <c r="H138" s="12" t="s">
        <v>141</v>
      </c>
      <c r="I138" s="13">
        <v>5420</v>
      </c>
    </row>
    <row r="139" spans="8:9" ht="15" customHeight="1" x14ac:dyDescent="0.15">
      <c r="H139" s="12" t="s">
        <v>142</v>
      </c>
      <c r="I139" s="13">
        <v>1580</v>
      </c>
    </row>
    <row r="140" spans="8:9" ht="15" customHeight="1" x14ac:dyDescent="0.15">
      <c r="H140" s="12" t="s">
        <v>143</v>
      </c>
      <c r="I140" s="13"/>
    </row>
    <row r="141" spans="8:9" ht="15" customHeight="1" x14ac:dyDescent="0.15">
      <c r="H141" s="12" t="s">
        <v>144</v>
      </c>
      <c r="I141" s="13">
        <v>2110</v>
      </c>
    </row>
    <row r="142" spans="8:9" ht="15" customHeight="1" x14ac:dyDescent="0.15">
      <c r="H142" s="12" t="s">
        <v>145</v>
      </c>
      <c r="I142" s="13">
        <v>1580</v>
      </c>
    </row>
    <row r="143" spans="8:9" ht="15" customHeight="1" x14ac:dyDescent="0.15">
      <c r="H143" s="12" t="s">
        <v>146</v>
      </c>
      <c r="I143" s="13">
        <v>510</v>
      </c>
    </row>
    <row r="144" spans="8:9" ht="15" customHeight="1" x14ac:dyDescent="0.15">
      <c r="H144" s="12" t="s">
        <v>147</v>
      </c>
      <c r="I144" s="13">
        <v>200</v>
      </c>
    </row>
    <row r="145" spans="8:9" ht="15" customHeight="1" x14ac:dyDescent="0.15">
      <c r="H145" s="12" t="s">
        <v>148</v>
      </c>
      <c r="I145" s="13">
        <v>200</v>
      </c>
    </row>
    <row r="146" spans="8:9" ht="15" customHeight="1" x14ac:dyDescent="0.15">
      <c r="H146" s="12" t="s">
        <v>149</v>
      </c>
      <c r="I146" s="13">
        <v>11000</v>
      </c>
    </row>
    <row r="147" spans="8:9" ht="15" customHeight="1" x14ac:dyDescent="0.15">
      <c r="H147" s="12" t="s">
        <v>150</v>
      </c>
      <c r="I147" s="13">
        <v>5420</v>
      </c>
    </row>
    <row r="148" spans="8:9" ht="15" customHeight="1" x14ac:dyDescent="0.15">
      <c r="H148" s="12" t="s">
        <v>151</v>
      </c>
      <c r="I148" s="13">
        <v>300</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S300"/>
  <sheetViews>
    <sheetView workbookViewId="0">
      <pane xSplit="1" ySplit="1" topLeftCell="B74" activePane="bottomRight" state="frozen"/>
      <selection pane="topRight" activeCell="B1" sqref="B1"/>
      <selection pane="bottomLeft" activeCell="A2" sqref="A2"/>
      <selection pane="bottomRight" activeCell="I8" sqref="I8"/>
    </sheetView>
  </sheetViews>
  <sheetFormatPr defaultColWidth="9" defaultRowHeight="13.5" x14ac:dyDescent="0.15"/>
  <cols>
    <col min="1" max="1" width="19.875" style="20" customWidth="1"/>
    <col min="2" max="2" width="7" style="6" customWidth="1"/>
    <col min="3" max="3" width="11.5" hidden="1" customWidth="1"/>
    <col min="4" max="4" width="6.875" style="4" bestFit="1" customWidth="1"/>
    <col min="5" max="15" width="9.125" style="4" customWidth="1"/>
  </cols>
  <sheetData>
    <row r="1" spans="1:19" s="10" customFormat="1" x14ac:dyDescent="0.15">
      <c r="A1" s="18" t="s">
        <v>17</v>
      </c>
      <c r="B1" s="8" t="s">
        <v>28</v>
      </c>
      <c r="C1" s="7" t="s">
        <v>37</v>
      </c>
      <c r="D1" s="9" t="s">
        <v>29</v>
      </c>
      <c r="E1" s="9">
        <v>0.5</v>
      </c>
      <c r="F1" s="9">
        <v>0.52083333333333337</v>
      </c>
      <c r="G1" s="9">
        <v>0.54166666666666663</v>
      </c>
      <c r="H1" s="9">
        <v>0.66666666666666663</v>
      </c>
      <c r="I1" s="9">
        <v>0.6875</v>
      </c>
      <c r="J1" s="9">
        <v>0.70833333333333337</v>
      </c>
      <c r="K1" s="9">
        <v>0.72916666666666663</v>
      </c>
      <c r="L1" s="9">
        <v>0.75</v>
      </c>
      <c r="M1" s="9">
        <v>0.875</v>
      </c>
      <c r="N1" s="9">
        <v>0.89583333333333337</v>
      </c>
      <c r="O1" s="9">
        <v>0.91666666666666696</v>
      </c>
      <c r="P1" s="7">
        <v>0.9375</v>
      </c>
      <c r="Q1" s="7">
        <v>0.95833333333333337</v>
      </c>
      <c r="R1" s="7">
        <v>0.97916666666666663</v>
      </c>
      <c r="S1" s="7">
        <v>1</v>
      </c>
    </row>
    <row r="2" spans="1:19" s="10" customFormat="1" x14ac:dyDescent="0.15">
      <c r="A2" s="19" t="s">
        <v>19</v>
      </c>
      <c r="B2" s="2">
        <v>0.25</v>
      </c>
      <c r="C2" s="1" t="str">
        <f t="shared" ref="C2:C3" si="0">A2&amp;B2</f>
        <v>ヒマワリ0.25</v>
      </c>
      <c r="D2" s="5">
        <f>D4</f>
        <v>13790</v>
      </c>
      <c r="E2" s="4">
        <f t="shared" ref="E2:E3" si="1">E3+$D2</f>
        <v>179600</v>
      </c>
      <c r="F2" s="4">
        <f t="shared" ref="F2:F3" si="2">F3+$D2</f>
        <v>193390</v>
      </c>
      <c r="G2" s="4">
        <f t="shared" ref="G2:G3" si="3">G3+$D2</f>
        <v>207180</v>
      </c>
      <c r="H2" s="4" t="s">
        <v>42</v>
      </c>
      <c r="I2" s="4" t="s">
        <v>42</v>
      </c>
      <c r="J2" s="4">
        <f t="shared" ref="J2:J3" si="4">J3+$D2</f>
        <v>318120</v>
      </c>
      <c r="K2" s="4">
        <f t="shared" ref="K2:K7" si="5">K3+$D2</f>
        <v>331910</v>
      </c>
      <c r="L2" s="4">
        <f t="shared" ref="L2:L7" si="6">L3+$D2</f>
        <v>345700</v>
      </c>
      <c r="M2" s="4">
        <f t="shared" ref="M2:M7" si="7">M3+$D2</f>
        <v>418200</v>
      </c>
      <c r="N2" s="4">
        <f t="shared" ref="N2:N7" si="8">N3+$D2</f>
        <v>431990</v>
      </c>
      <c r="O2" s="4">
        <f t="shared" ref="O2:O7" si="9">O3+$D2</f>
        <v>445780</v>
      </c>
      <c r="P2" s="21">
        <f>O2+D13</f>
        <v>459570</v>
      </c>
      <c r="Q2" s="21">
        <f>P2+D13</f>
        <v>473360</v>
      </c>
      <c r="R2" s="21">
        <f>Q2+D13</f>
        <v>487150</v>
      </c>
      <c r="S2" s="21">
        <f>R2+D13</f>
        <v>500940</v>
      </c>
    </row>
    <row r="3" spans="1:19" s="10" customFormat="1" x14ac:dyDescent="0.15">
      <c r="A3" s="20" t="str">
        <f t="shared" ref="A3" si="10">A2</f>
        <v>ヒマワリ</v>
      </c>
      <c r="B3" s="2">
        <v>0.27083333333333298</v>
      </c>
      <c r="C3" s="1" t="str">
        <f t="shared" si="0"/>
        <v>ヒマワリ0.270833333333333</v>
      </c>
      <c r="D3" s="5">
        <f>D4</f>
        <v>13790</v>
      </c>
      <c r="E3" s="4">
        <f t="shared" si="1"/>
        <v>165810</v>
      </c>
      <c r="F3" s="4">
        <f t="shared" si="2"/>
        <v>179600</v>
      </c>
      <c r="G3" s="4">
        <f t="shared" si="3"/>
        <v>193390</v>
      </c>
      <c r="H3" s="4" t="s">
        <v>42</v>
      </c>
      <c r="I3" s="4" t="s">
        <v>42</v>
      </c>
      <c r="J3" s="4">
        <f t="shared" si="4"/>
        <v>304330</v>
      </c>
      <c r="K3" s="4">
        <f t="shared" si="5"/>
        <v>318120</v>
      </c>
      <c r="L3" s="4">
        <f t="shared" si="6"/>
        <v>331910</v>
      </c>
      <c r="M3" s="4">
        <f t="shared" si="7"/>
        <v>404410</v>
      </c>
      <c r="N3" s="4">
        <f t="shared" si="8"/>
        <v>418200</v>
      </c>
      <c r="O3" s="4">
        <f>O4+$D3</f>
        <v>431990</v>
      </c>
      <c r="P3" s="21">
        <f>O3+D13</f>
        <v>445780</v>
      </c>
      <c r="Q3" s="21">
        <f>P3+D13</f>
        <v>459570</v>
      </c>
      <c r="R3" s="21">
        <f>Q3+D13</f>
        <v>473360</v>
      </c>
      <c r="S3" s="21">
        <f>R3+D13</f>
        <v>487150</v>
      </c>
    </row>
    <row r="4" spans="1:19" x14ac:dyDescent="0.15">
      <c r="A4" s="20" t="str">
        <f>A3</f>
        <v>ヒマワリ</v>
      </c>
      <c r="B4" s="2">
        <v>0.29166666666666669</v>
      </c>
      <c r="C4" s="1" t="str">
        <f>A4&amp;B4</f>
        <v>ヒマワリ0.291666666666667</v>
      </c>
      <c r="D4" s="3">
        <v>13790</v>
      </c>
      <c r="E4" s="4">
        <f>E5+$D4</f>
        <v>152020</v>
      </c>
      <c r="F4" s="4">
        <f>F5+$D4</f>
        <v>165810</v>
      </c>
      <c r="G4" s="4">
        <f>G5+$D4</f>
        <v>179600</v>
      </c>
      <c r="H4" s="4" t="s">
        <v>42</v>
      </c>
      <c r="I4" s="4" t="s">
        <v>42</v>
      </c>
      <c r="J4" s="4">
        <f>J5+$D4</f>
        <v>290540</v>
      </c>
      <c r="K4" s="4">
        <f t="shared" si="5"/>
        <v>304330</v>
      </c>
      <c r="L4" s="4">
        <f t="shared" si="6"/>
        <v>318120</v>
      </c>
      <c r="M4" s="4">
        <f t="shared" si="7"/>
        <v>390620</v>
      </c>
      <c r="N4" s="4">
        <f t="shared" si="8"/>
        <v>404410</v>
      </c>
      <c r="O4" s="4">
        <f t="shared" si="9"/>
        <v>418200</v>
      </c>
      <c r="P4" s="21">
        <f>O4+D13</f>
        <v>431990</v>
      </c>
      <c r="Q4" s="21">
        <f>P4+D13</f>
        <v>445780</v>
      </c>
      <c r="R4" s="21">
        <f>Q4+D13</f>
        <v>459570</v>
      </c>
      <c r="S4" s="21">
        <f>R4+D13</f>
        <v>473360</v>
      </c>
    </row>
    <row r="5" spans="1:19" x14ac:dyDescent="0.15">
      <c r="A5" s="20" t="str">
        <f>A4</f>
        <v>ヒマワリ</v>
      </c>
      <c r="B5" s="2">
        <v>0.3125</v>
      </c>
      <c r="C5" s="1" t="str">
        <f t="shared" ref="C5:C92" si="11">A5&amp;B5</f>
        <v>ヒマワリ0.3125</v>
      </c>
      <c r="D5" s="5">
        <f>D4</f>
        <v>13790</v>
      </c>
      <c r="E5" s="4">
        <f t="shared" ref="E5:E6" si="12">E6+$D5</f>
        <v>138230</v>
      </c>
      <c r="F5" s="4">
        <f t="shared" ref="F5:F7" si="13">F6+$D5</f>
        <v>152020</v>
      </c>
      <c r="G5" s="4">
        <f t="shared" ref="G5:G7" si="14">G6+$D5</f>
        <v>165810</v>
      </c>
      <c r="H5" s="4" t="s">
        <v>42</v>
      </c>
      <c r="I5" s="4" t="s">
        <v>42</v>
      </c>
      <c r="J5" s="4">
        <f t="shared" ref="J5:J7" si="15">J6+$D5</f>
        <v>276750</v>
      </c>
      <c r="K5" s="4">
        <f t="shared" si="5"/>
        <v>290540</v>
      </c>
      <c r="L5" s="4">
        <f t="shared" si="6"/>
        <v>304330</v>
      </c>
      <c r="M5" s="4">
        <f>M6+$D5</f>
        <v>376830</v>
      </c>
      <c r="N5" s="4">
        <f t="shared" si="8"/>
        <v>390620</v>
      </c>
      <c r="O5" s="4">
        <f>O6+$D5</f>
        <v>404410</v>
      </c>
      <c r="P5" s="21">
        <f>O5+D13</f>
        <v>418200</v>
      </c>
      <c r="Q5" s="21">
        <f>P5+D13</f>
        <v>431990</v>
      </c>
      <c r="R5" s="21">
        <f>Q5+D13</f>
        <v>445780</v>
      </c>
      <c r="S5" s="21">
        <f>R5+D13</f>
        <v>459570</v>
      </c>
    </row>
    <row r="6" spans="1:19" x14ac:dyDescent="0.15">
      <c r="A6" s="20" t="str">
        <f>A5</f>
        <v>ヒマワリ</v>
      </c>
      <c r="B6" s="2">
        <v>0.33333333333333298</v>
      </c>
      <c r="C6" s="1" t="str">
        <f t="shared" si="11"/>
        <v>ヒマワリ0.333333333333333</v>
      </c>
      <c r="D6" s="3">
        <v>10280</v>
      </c>
      <c r="E6" s="4">
        <f t="shared" si="12"/>
        <v>124440</v>
      </c>
      <c r="F6" s="4">
        <f t="shared" si="13"/>
        <v>138230</v>
      </c>
      <c r="G6" s="4">
        <f t="shared" si="14"/>
        <v>152020</v>
      </c>
      <c r="H6" s="4" t="s">
        <v>42</v>
      </c>
      <c r="I6" s="4" t="s">
        <v>42</v>
      </c>
      <c r="J6" s="4">
        <f t="shared" si="15"/>
        <v>262960</v>
      </c>
      <c r="K6" s="4">
        <f t="shared" si="5"/>
        <v>276750</v>
      </c>
      <c r="L6" s="4">
        <f t="shared" si="6"/>
        <v>290540</v>
      </c>
      <c r="M6" s="4">
        <f t="shared" si="7"/>
        <v>363040</v>
      </c>
      <c r="N6" s="4">
        <f t="shared" si="8"/>
        <v>376830</v>
      </c>
      <c r="O6" s="4">
        <f t="shared" si="9"/>
        <v>390620</v>
      </c>
      <c r="P6" s="21">
        <f>O6+D13</f>
        <v>404410</v>
      </c>
      <c r="Q6" s="21">
        <f>P6+D13</f>
        <v>418200</v>
      </c>
      <c r="R6" s="21">
        <f>Q6+D13</f>
        <v>431990</v>
      </c>
      <c r="S6" s="21">
        <f>R6+D13</f>
        <v>445780</v>
      </c>
    </row>
    <row r="7" spans="1:19" x14ac:dyDescent="0.15">
      <c r="A7" s="20" t="str">
        <f t="shared" ref="A7:A14" si="16">A6</f>
        <v>ヒマワリ</v>
      </c>
      <c r="B7" s="2">
        <v>0.35416666666666702</v>
      </c>
      <c r="C7" s="1" t="str">
        <f t="shared" si="11"/>
        <v>ヒマワリ0.354166666666667</v>
      </c>
      <c r="D7" s="5">
        <f>D6</f>
        <v>10280</v>
      </c>
      <c r="E7" s="4">
        <f>E8+$D7</f>
        <v>114160</v>
      </c>
      <c r="F7" s="4">
        <f t="shared" si="13"/>
        <v>127950</v>
      </c>
      <c r="G7" s="4">
        <f t="shared" si="14"/>
        <v>141740</v>
      </c>
      <c r="H7" s="4" t="s">
        <v>42</v>
      </c>
      <c r="I7" s="4" t="s">
        <v>42</v>
      </c>
      <c r="J7" s="4">
        <f t="shared" si="15"/>
        <v>252680</v>
      </c>
      <c r="K7" s="4">
        <f t="shared" si="5"/>
        <v>266470</v>
      </c>
      <c r="L7" s="4">
        <f t="shared" si="6"/>
        <v>280260</v>
      </c>
      <c r="M7" s="4">
        <f t="shared" si="7"/>
        <v>352760</v>
      </c>
      <c r="N7" s="4">
        <f t="shared" si="8"/>
        <v>366550</v>
      </c>
      <c r="O7" s="4">
        <f t="shared" si="9"/>
        <v>380340</v>
      </c>
      <c r="P7" s="21">
        <f>O7+D13</f>
        <v>394130</v>
      </c>
      <c r="Q7" s="21">
        <f>P7+D13</f>
        <v>407920</v>
      </c>
      <c r="R7" s="21">
        <f>Q7+D13</f>
        <v>421710</v>
      </c>
      <c r="S7" s="21">
        <f>R7+D13</f>
        <v>435500</v>
      </c>
    </row>
    <row r="8" spans="1:19" x14ac:dyDescent="0.15">
      <c r="A8" s="20" t="str">
        <f t="shared" si="16"/>
        <v>ヒマワリ</v>
      </c>
      <c r="B8" s="2">
        <v>0.375</v>
      </c>
      <c r="C8" s="1" t="str">
        <f t="shared" si="11"/>
        <v>ヒマワリ0.375</v>
      </c>
      <c r="D8" s="3">
        <v>0</v>
      </c>
      <c r="E8" s="3">
        <v>103880</v>
      </c>
      <c r="F8" s="4">
        <f>E8+D9</f>
        <v>117670</v>
      </c>
      <c r="G8" s="4">
        <f>F8+D9</f>
        <v>131460</v>
      </c>
      <c r="H8" s="4" t="s">
        <v>42</v>
      </c>
      <c r="I8" s="4" t="s">
        <v>42</v>
      </c>
      <c r="J8" s="3">
        <v>242400</v>
      </c>
      <c r="K8" s="4">
        <f>J8+D9</f>
        <v>256190</v>
      </c>
      <c r="L8" s="4">
        <f>K8+D9</f>
        <v>269980</v>
      </c>
      <c r="M8" s="3">
        <v>342480</v>
      </c>
      <c r="N8" s="4">
        <f>M8+D9</f>
        <v>356270</v>
      </c>
      <c r="O8" s="4">
        <f>N8+D9</f>
        <v>370060</v>
      </c>
      <c r="P8" s="21">
        <f>O8+D13</f>
        <v>383850</v>
      </c>
      <c r="Q8" s="21">
        <f>P8+D13</f>
        <v>397640</v>
      </c>
      <c r="R8" s="21">
        <f>Q8+D13</f>
        <v>411430</v>
      </c>
      <c r="S8" s="21">
        <f>R8+D13</f>
        <v>425220</v>
      </c>
    </row>
    <row r="9" spans="1:19" x14ac:dyDescent="0.15">
      <c r="A9" s="20" t="str">
        <f t="shared" si="16"/>
        <v>ヒマワリ</v>
      </c>
      <c r="B9" s="2">
        <v>0.5</v>
      </c>
      <c r="C9" s="1" t="str">
        <f t="shared" si="11"/>
        <v>ヒマワリ0.5</v>
      </c>
      <c r="D9" s="3">
        <v>13790</v>
      </c>
      <c r="E9" s="4" t="s">
        <v>42</v>
      </c>
      <c r="F9" s="4" t="s">
        <v>42</v>
      </c>
      <c r="G9" s="4" t="s">
        <v>42</v>
      </c>
      <c r="H9" s="4" t="s">
        <v>42</v>
      </c>
      <c r="I9" s="4" t="s">
        <v>42</v>
      </c>
      <c r="J9" s="4">
        <f>J10+$D9</f>
        <v>166100</v>
      </c>
      <c r="K9" s="4">
        <f t="shared" ref="K9:K10" si="17">K10+$D9</f>
        <v>179890</v>
      </c>
      <c r="L9" s="4">
        <f t="shared" ref="L9:L10" si="18">L10+$D9</f>
        <v>193680</v>
      </c>
      <c r="M9" s="4">
        <f t="shared" ref="M9:M10" si="19">M10+$D9</f>
        <v>304260</v>
      </c>
      <c r="N9" s="4">
        <f t="shared" ref="N9:N10" si="20">N10+$D9</f>
        <v>318050</v>
      </c>
      <c r="O9" s="4">
        <f>O10+$D9</f>
        <v>331840</v>
      </c>
      <c r="P9" s="21">
        <f>O9+D13</f>
        <v>345630</v>
      </c>
      <c r="Q9" s="21">
        <f>P9+D13</f>
        <v>359420</v>
      </c>
      <c r="R9" s="21">
        <f>Q9+D13</f>
        <v>373210</v>
      </c>
      <c r="S9" s="21">
        <f>R9+D13</f>
        <v>387000</v>
      </c>
    </row>
    <row r="10" spans="1:19" x14ac:dyDescent="0.15">
      <c r="A10" s="20" t="str">
        <f t="shared" si="16"/>
        <v>ヒマワリ</v>
      </c>
      <c r="B10" s="2">
        <v>0.52083333333333304</v>
      </c>
      <c r="C10" s="1" t="str">
        <f t="shared" si="11"/>
        <v>ヒマワリ0.520833333333333</v>
      </c>
      <c r="D10" s="5">
        <f>D9</f>
        <v>13790</v>
      </c>
      <c r="E10" s="4" t="s">
        <v>42</v>
      </c>
      <c r="F10" s="4" t="s">
        <v>42</v>
      </c>
      <c r="G10" s="4" t="s">
        <v>42</v>
      </c>
      <c r="H10" s="4" t="s">
        <v>42</v>
      </c>
      <c r="I10" s="4" t="s">
        <v>42</v>
      </c>
      <c r="J10" s="4">
        <f>J11+$D10</f>
        <v>152310</v>
      </c>
      <c r="K10" s="4">
        <f t="shared" si="17"/>
        <v>166100</v>
      </c>
      <c r="L10" s="4">
        <f t="shared" si="18"/>
        <v>179890</v>
      </c>
      <c r="M10" s="4">
        <f t="shared" si="19"/>
        <v>290470</v>
      </c>
      <c r="N10" s="4">
        <f t="shared" si="20"/>
        <v>304260</v>
      </c>
      <c r="O10" s="4">
        <f t="shared" ref="O10" si="21">O11+$D10</f>
        <v>318050</v>
      </c>
      <c r="P10" s="21">
        <f>O10+D13</f>
        <v>331840</v>
      </c>
      <c r="Q10" s="21">
        <f>P10+D13</f>
        <v>345630</v>
      </c>
      <c r="R10" s="21">
        <f>Q10+D13</f>
        <v>359420</v>
      </c>
      <c r="S10" s="21">
        <f>R10+D13</f>
        <v>373210</v>
      </c>
    </row>
    <row r="11" spans="1:19" x14ac:dyDescent="0.15">
      <c r="A11" s="20" t="str">
        <f t="shared" si="16"/>
        <v>ヒマワリ</v>
      </c>
      <c r="B11" s="2">
        <v>0.54166666666666696</v>
      </c>
      <c r="C11" s="1" t="str">
        <f t="shared" si="11"/>
        <v>ヒマワリ0.541666666666667</v>
      </c>
      <c r="D11" s="3">
        <v>0</v>
      </c>
      <c r="E11" s="4" t="s">
        <v>42</v>
      </c>
      <c r="F11" s="4" t="s">
        <v>42</v>
      </c>
      <c r="G11" s="4" t="s">
        <v>42</v>
      </c>
      <c r="H11" s="4" t="s">
        <v>42</v>
      </c>
      <c r="I11" s="4" t="s">
        <v>42</v>
      </c>
      <c r="J11" s="3">
        <v>138520</v>
      </c>
      <c r="K11" s="4">
        <f>J11+D12</f>
        <v>152310</v>
      </c>
      <c r="L11" s="4">
        <f>K11+D12</f>
        <v>166100</v>
      </c>
      <c r="M11" s="3">
        <v>276680</v>
      </c>
      <c r="N11" s="4">
        <f>M11+D12</f>
        <v>290470</v>
      </c>
      <c r="O11" s="4">
        <f>N11+D12</f>
        <v>304260</v>
      </c>
      <c r="P11" s="21">
        <f>O11+D13</f>
        <v>318050</v>
      </c>
      <c r="Q11" s="21">
        <f>P11+D13</f>
        <v>331840</v>
      </c>
      <c r="R11" s="21">
        <f>Q11+D13</f>
        <v>345630</v>
      </c>
      <c r="S11" s="21">
        <f>R11+D13</f>
        <v>359420</v>
      </c>
    </row>
    <row r="12" spans="1:19" x14ac:dyDescent="0.15">
      <c r="A12" s="20" t="str">
        <f t="shared" si="16"/>
        <v>ヒマワリ</v>
      </c>
      <c r="B12" s="2">
        <v>0.70833333333333304</v>
      </c>
      <c r="C12" s="1" t="str">
        <f t="shared" si="11"/>
        <v>ヒマワリ0.708333333333333</v>
      </c>
      <c r="D12" s="3">
        <v>13790</v>
      </c>
      <c r="E12" s="4" t="s">
        <v>42</v>
      </c>
      <c r="F12" s="4" t="s">
        <v>42</v>
      </c>
      <c r="G12" s="4" t="s">
        <v>42</v>
      </c>
      <c r="H12" s="4" t="s">
        <v>42</v>
      </c>
      <c r="I12" s="4" t="s">
        <v>42</v>
      </c>
      <c r="J12" s="4" t="s">
        <v>42</v>
      </c>
      <c r="K12" s="4" t="s">
        <v>42</v>
      </c>
      <c r="L12" s="4" t="s">
        <v>42</v>
      </c>
      <c r="M12" s="4">
        <f t="shared" ref="M12:O13" si="22">M13+$D12</f>
        <v>165740</v>
      </c>
      <c r="N12" s="4">
        <f t="shared" si="22"/>
        <v>179530</v>
      </c>
      <c r="O12" s="4">
        <f>O13+$D12</f>
        <v>193320</v>
      </c>
      <c r="P12" s="21">
        <f>O12+D13</f>
        <v>207110</v>
      </c>
      <c r="Q12" s="21">
        <f>P12+D13</f>
        <v>220900</v>
      </c>
      <c r="R12" s="21">
        <f>Q12+D13</f>
        <v>234690</v>
      </c>
      <c r="S12" s="21">
        <f>R12+D13</f>
        <v>248480</v>
      </c>
    </row>
    <row r="13" spans="1:19" x14ac:dyDescent="0.15">
      <c r="A13" s="20" t="str">
        <f t="shared" si="16"/>
        <v>ヒマワリ</v>
      </c>
      <c r="B13" s="2">
        <v>0.72916666666666696</v>
      </c>
      <c r="C13" s="1" t="str">
        <f t="shared" si="11"/>
        <v>ヒマワリ0.729166666666667</v>
      </c>
      <c r="D13" s="5">
        <f>D12</f>
        <v>13790</v>
      </c>
      <c r="E13" s="4" t="s">
        <v>42</v>
      </c>
      <c r="F13" s="4" t="s">
        <v>42</v>
      </c>
      <c r="G13" s="4" t="s">
        <v>42</v>
      </c>
      <c r="H13" s="4" t="s">
        <v>42</v>
      </c>
      <c r="I13" s="4" t="s">
        <v>42</v>
      </c>
      <c r="J13" s="4" t="s">
        <v>42</v>
      </c>
      <c r="K13" s="4" t="s">
        <v>42</v>
      </c>
      <c r="L13" s="4" t="s">
        <v>42</v>
      </c>
      <c r="M13" s="4">
        <f t="shared" si="22"/>
        <v>151950</v>
      </c>
      <c r="N13" s="4">
        <f t="shared" si="22"/>
        <v>165740</v>
      </c>
      <c r="O13" s="4">
        <f t="shared" si="22"/>
        <v>179530</v>
      </c>
      <c r="P13" s="21">
        <f>O13+D13</f>
        <v>193320</v>
      </c>
      <c r="Q13" s="21">
        <f>P13+D13</f>
        <v>207110</v>
      </c>
      <c r="R13" s="21">
        <f>Q13+D13</f>
        <v>220900</v>
      </c>
      <c r="S13" s="21">
        <f>R13+D13</f>
        <v>234690</v>
      </c>
    </row>
    <row r="14" spans="1:19" x14ac:dyDescent="0.15">
      <c r="A14" s="20" t="str">
        <f t="shared" si="16"/>
        <v>ヒマワリ</v>
      </c>
      <c r="B14" s="2">
        <v>0.75</v>
      </c>
      <c r="C14" s="1" t="str">
        <f t="shared" si="11"/>
        <v>ヒマワリ0.75</v>
      </c>
      <c r="D14" s="3">
        <v>0</v>
      </c>
      <c r="E14" s="4" t="s">
        <v>42</v>
      </c>
      <c r="F14" s="4" t="s">
        <v>42</v>
      </c>
      <c r="G14" s="4" t="s">
        <v>42</v>
      </c>
      <c r="H14" s="4" t="s">
        <v>42</v>
      </c>
      <c r="I14" s="4" t="s">
        <v>42</v>
      </c>
      <c r="J14" s="4" t="s">
        <v>42</v>
      </c>
      <c r="K14" s="4" t="s">
        <v>42</v>
      </c>
      <c r="L14" s="4" t="s">
        <v>42</v>
      </c>
      <c r="M14" s="3">
        <v>138160</v>
      </c>
      <c r="N14" s="4">
        <f>M14+D13</f>
        <v>151950</v>
      </c>
      <c r="O14" s="4">
        <f>N14+D13</f>
        <v>165740</v>
      </c>
      <c r="P14" s="21">
        <f>O14+D13</f>
        <v>179530</v>
      </c>
      <c r="Q14" s="21">
        <f>P14+D13</f>
        <v>193320</v>
      </c>
      <c r="R14" s="21">
        <f>Q14+D13</f>
        <v>207110</v>
      </c>
      <c r="S14" s="21">
        <f>R14+D13</f>
        <v>220900</v>
      </c>
    </row>
    <row r="15" spans="1:19" s="10" customFormat="1" x14ac:dyDescent="0.15">
      <c r="A15" s="19" t="s">
        <v>41</v>
      </c>
      <c r="B15" s="2">
        <v>0.25</v>
      </c>
      <c r="C15" s="1" t="str">
        <f t="shared" si="11"/>
        <v>ダリア全体0.25</v>
      </c>
      <c r="D15" s="5">
        <f>D17</f>
        <v>13790</v>
      </c>
      <c r="E15" s="4">
        <f t="shared" ref="E15:E16" si="23">E16+$D15</f>
        <v>179600</v>
      </c>
      <c r="F15" s="4">
        <f t="shared" ref="F15:F16" si="24">F16+$D15</f>
        <v>193390</v>
      </c>
      <c r="G15" s="4">
        <f t="shared" ref="G15:G16" si="25">G16+$D15</f>
        <v>207180</v>
      </c>
      <c r="H15" s="4" t="s">
        <v>42</v>
      </c>
      <c r="I15" s="4" t="s">
        <v>42</v>
      </c>
      <c r="J15" s="4">
        <f t="shared" ref="J15:O16" si="26">J16+$D15</f>
        <v>318120</v>
      </c>
      <c r="K15" s="4">
        <f t="shared" si="26"/>
        <v>331910</v>
      </c>
      <c r="L15" s="4">
        <f t="shared" si="26"/>
        <v>345700</v>
      </c>
      <c r="M15" s="4">
        <f t="shared" si="26"/>
        <v>418200</v>
      </c>
      <c r="N15" s="4">
        <f t="shared" si="26"/>
        <v>431990</v>
      </c>
      <c r="O15" s="4">
        <f>O16+$D15</f>
        <v>445780</v>
      </c>
      <c r="P15" s="21">
        <f>O15+D26</f>
        <v>459570</v>
      </c>
      <c r="Q15" s="21">
        <f>P15+D26</f>
        <v>473360</v>
      </c>
      <c r="R15" s="21">
        <f>Q15+D26</f>
        <v>487150</v>
      </c>
      <c r="S15" s="21">
        <f>R15+D26</f>
        <v>500940</v>
      </c>
    </row>
    <row r="16" spans="1:19" s="10" customFormat="1" x14ac:dyDescent="0.15">
      <c r="A16" s="20" t="str">
        <f t="shared" ref="A16:A18" si="27">A15</f>
        <v>ダリア全体</v>
      </c>
      <c r="B16" s="2">
        <v>0.27083333333333298</v>
      </c>
      <c r="C16" s="1" t="str">
        <f t="shared" si="11"/>
        <v>ダリア全体0.270833333333333</v>
      </c>
      <c r="D16" s="5">
        <f>D17</f>
        <v>13790</v>
      </c>
      <c r="E16" s="4">
        <f t="shared" si="23"/>
        <v>165810</v>
      </c>
      <c r="F16" s="4">
        <f t="shared" si="24"/>
        <v>179600</v>
      </c>
      <c r="G16" s="4">
        <f t="shared" si="25"/>
        <v>193390</v>
      </c>
      <c r="H16" s="4" t="s">
        <v>42</v>
      </c>
      <c r="I16" s="4" t="s">
        <v>42</v>
      </c>
      <c r="J16" s="4">
        <f t="shared" si="26"/>
        <v>304330</v>
      </c>
      <c r="K16" s="4">
        <f t="shared" si="26"/>
        <v>318120</v>
      </c>
      <c r="L16" s="4">
        <f t="shared" si="26"/>
        <v>331910</v>
      </c>
      <c r="M16" s="4">
        <f t="shared" si="26"/>
        <v>404410</v>
      </c>
      <c r="N16" s="4">
        <f t="shared" si="26"/>
        <v>418200</v>
      </c>
      <c r="O16" s="4">
        <f t="shared" si="26"/>
        <v>431990</v>
      </c>
      <c r="P16" s="21">
        <f>O16+D26</f>
        <v>445780</v>
      </c>
      <c r="Q16" s="21">
        <f>P16+D26</f>
        <v>459570</v>
      </c>
      <c r="R16" s="21">
        <f>Q16+D26</f>
        <v>473360</v>
      </c>
      <c r="S16" s="21">
        <f>R16+D26</f>
        <v>487150</v>
      </c>
    </row>
    <row r="17" spans="1:19" x14ac:dyDescent="0.15">
      <c r="A17" s="20" t="str">
        <f t="shared" si="27"/>
        <v>ダリア全体</v>
      </c>
      <c r="B17" s="2">
        <v>0.29166666666666669</v>
      </c>
      <c r="C17" s="1" t="str">
        <f t="shared" si="11"/>
        <v>ダリア全体0.291666666666667</v>
      </c>
      <c r="D17" s="3">
        <v>13790</v>
      </c>
      <c r="E17" s="4">
        <f t="shared" ref="E17:O20" si="28">E18+$D17</f>
        <v>152020</v>
      </c>
      <c r="F17" s="4">
        <f t="shared" si="28"/>
        <v>165810</v>
      </c>
      <c r="G17" s="4">
        <f t="shared" si="28"/>
        <v>179600</v>
      </c>
      <c r="H17" s="4" t="s">
        <v>42</v>
      </c>
      <c r="I17" s="4" t="s">
        <v>42</v>
      </c>
      <c r="J17" s="4">
        <f t="shared" si="28"/>
        <v>290540</v>
      </c>
      <c r="K17" s="4">
        <f t="shared" si="28"/>
        <v>304330</v>
      </c>
      <c r="L17" s="4">
        <f t="shared" si="28"/>
        <v>318120</v>
      </c>
      <c r="M17" s="4">
        <f t="shared" si="28"/>
        <v>390620</v>
      </c>
      <c r="N17" s="4">
        <f t="shared" si="28"/>
        <v>404410</v>
      </c>
      <c r="O17" s="4">
        <f t="shared" si="28"/>
        <v>418200</v>
      </c>
      <c r="P17" s="21">
        <f>O17+D26</f>
        <v>431990</v>
      </c>
      <c r="Q17" s="21">
        <f>P17+D26</f>
        <v>445780</v>
      </c>
      <c r="R17" s="21">
        <f>Q17+D26</f>
        <v>459570</v>
      </c>
      <c r="S17" s="21">
        <f>R17+D26</f>
        <v>473360</v>
      </c>
    </row>
    <row r="18" spans="1:19" x14ac:dyDescent="0.15">
      <c r="A18" s="20" t="str">
        <f t="shared" si="27"/>
        <v>ダリア全体</v>
      </c>
      <c r="B18" s="2">
        <v>0.3125</v>
      </c>
      <c r="C18" s="1" t="str">
        <f t="shared" si="11"/>
        <v>ダリア全体0.3125</v>
      </c>
      <c r="D18" s="5">
        <f>D17</f>
        <v>13790</v>
      </c>
      <c r="E18" s="4">
        <f t="shared" si="28"/>
        <v>138230</v>
      </c>
      <c r="F18" s="4">
        <f t="shared" si="28"/>
        <v>152020</v>
      </c>
      <c r="G18" s="4">
        <f t="shared" si="28"/>
        <v>165810</v>
      </c>
      <c r="H18" s="4" t="s">
        <v>42</v>
      </c>
      <c r="I18" s="4" t="s">
        <v>42</v>
      </c>
      <c r="J18" s="4">
        <f t="shared" si="28"/>
        <v>276750</v>
      </c>
      <c r="K18" s="4">
        <f t="shared" si="28"/>
        <v>290540</v>
      </c>
      <c r="L18" s="4">
        <f t="shared" si="28"/>
        <v>304330</v>
      </c>
      <c r="M18" s="4">
        <f t="shared" si="28"/>
        <v>376830</v>
      </c>
      <c r="N18" s="4">
        <f t="shared" si="28"/>
        <v>390620</v>
      </c>
      <c r="O18" s="4">
        <f t="shared" si="28"/>
        <v>404410</v>
      </c>
      <c r="P18" s="21">
        <f>O18+D26</f>
        <v>418200</v>
      </c>
      <c r="Q18" s="21">
        <f>P18+D26</f>
        <v>431990</v>
      </c>
      <c r="R18" s="21">
        <f>Q18+D26</f>
        <v>445780</v>
      </c>
      <c r="S18" s="21">
        <f>R18+D26</f>
        <v>459570</v>
      </c>
    </row>
    <row r="19" spans="1:19" x14ac:dyDescent="0.15">
      <c r="A19" s="20" t="str">
        <f t="shared" ref="A19:A27" si="29">A18</f>
        <v>ダリア全体</v>
      </c>
      <c r="B19" s="2">
        <v>0.33333333333333298</v>
      </c>
      <c r="C19" s="1" t="str">
        <f t="shared" si="11"/>
        <v>ダリア全体0.333333333333333</v>
      </c>
      <c r="D19" s="3">
        <v>10280</v>
      </c>
      <c r="E19" s="4">
        <f t="shared" si="28"/>
        <v>124440</v>
      </c>
      <c r="F19" s="4">
        <f t="shared" si="28"/>
        <v>138230</v>
      </c>
      <c r="G19" s="4">
        <f t="shared" si="28"/>
        <v>152020</v>
      </c>
      <c r="H19" s="4" t="s">
        <v>42</v>
      </c>
      <c r="I19" s="4" t="s">
        <v>42</v>
      </c>
      <c r="J19" s="4">
        <f t="shared" si="28"/>
        <v>262960</v>
      </c>
      <c r="K19" s="4">
        <f t="shared" si="28"/>
        <v>276750</v>
      </c>
      <c r="L19" s="4">
        <f t="shared" si="28"/>
        <v>290540</v>
      </c>
      <c r="M19" s="4">
        <f t="shared" si="28"/>
        <v>363040</v>
      </c>
      <c r="N19" s="4">
        <f t="shared" si="28"/>
        <v>376830</v>
      </c>
      <c r="O19" s="4">
        <f t="shared" si="28"/>
        <v>390620</v>
      </c>
      <c r="P19" s="21">
        <f>O19+D26</f>
        <v>404410</v>
      </c>
      <c r="Q19" s="21">
        <f>P19+D26</f>
        <v>418200</v>
      </c>
      <c r="R19" s="21">
        <f>Q19+D26</f>
        <v>431990</v>
      </c>
      <c r="S19" s="21">
        <f>R19+D26</f>
        <v>445780</v>
      </c>
    </row>
    <row r="20" spans="1:19" x14ac:dyDescent="0.15">
      <c r="A20" s="20" t="str">
        <f t="shared" si="29"/>
        <v>ダリア全体</v>
      </c>
      <c r="B20" s="2">
        <v>0.35416666666666702</v>
      </c>
      <c r="C20" s="1" t="str">
        <f t="shared" si="11"/>
        <v>ダリア全体0.354166666666667</v>
      </c>
      <c r="D20" s="5">
        <f t="shared" ref="D20" si="30">D19</f>
        <v>10280</v>
      </c>
      <c r="E20" s="4">
        <f>E21+$D20</f>
        <v>114160</v>
      </c>
      <c r="F20" s="4">
        <f t="shared" si="28"/>
        <v>127950</v>
      </c>
      <c r="G20" s="4">
        <f t="shared" si="28"/>
        <v>141740</v>
      </c>
      <c r="H20" s="4" t="s">
        <v>42</v>
      </c>
      <c r="I20" s="4" t="s">
        <v>42</v>
      </c>
      <c r="J20" s="4">
        <f t="shared" si="28"/>
        <v>252680</v>
      </c>
      <c r="K20" s="4">
        <f t="shared" si="28"/>
        <v>266470</v>
      </c>
      <c r="L20" s="4">
        <f t="shared" si="28"/>
        <v>280260</v>
      </c>
      <c r="M20" s="4">
        <f t="shared" si="28"/>
        <v>352760</v>
      </c>
      <c r="N20" s="4">
        <f t="shared" si="28"/>
        <v>366550</v>
      </c>
      <c r="O20" s="4">
        <f t="shared" si="28"/>
        <v>380340</v>
      </c>
      <c r="P20" s="21">
        <f>O20+D26</f>
        <v>394130</v>
      </c>
      <c r="Q20" s="21">
        <f>P20+D26</f>
        <v>407920</v>
      </c>
      <c r="R20" s="21">
        <f>Q20+D26</f>
        <v>421710</v>
      </c>
      <c r="S20" s="21">
        <f>R20+D26</f>
        <v>435500</v>
      </c>
    </row>
    <row r="21" spans="1:19" x14ac:dyDescent="0.15">
      <c r="A21" s="20" t="str">
        <f t="shared" si="29"/>
        <v>ダリア全体</v>
      </c>
      <c r="B21" s="2">
        <v>0.375</v>
      </c>
      <c r="C21" s="1" t="str">
        <f t="shared" si="11"/>
        <v>ダリア全体0.375</v>
      </c>
      <c r="D21" s="3">
        <v>0</v>
      </c>
      <c r="E21" s="3">
        <v>103880</v>
      </c>
      <c r="F21" s="4">
        <f>E21+D22</f>
        <v>117670</v>
      </c>
      <c r="G21" s="4">
        <f>F21+D22</f>
        <v>131460</v>
      </c>
      <c r="H21" s="4" t="s">
        <v>42</v>
      </c>
      <c r="I21" s="4" t="s">
        <v>42</v>
      </c>
      <c r="J21" s="3">
        <v>242400</v>
      </c>
      <c r="K21" s="4">
        <f>J21+D22</f>
        <v>256190</v>
      </c>
      <c r="L21" s="4">
        <f>K21+D22</f>
        <v>269980</v>
      </c>
      <c r="M21" s="3">
        <v>342480</v>
      </c>
      <c r="N21" s="4">
        <f>M21+D22</f>
        <v>356270</v>
      </c>
      <c r="O21" s="4">
        <f>N21+D22</f>
        <v>370060</v>
      </c>
      <c r="P21" s="21">
        <f>O21+D26</f>
        <v>383850</v>
      </c>
      <c r="Q21" s="21">
        <f>P21+D26</f>
        <v>397640</v>
      </c>
      <c r="R21" s="21">
        <f>Q21+D26</f>
        <v>411430</v>
      </c>
      <c r="S21" s="21">
        <f>R21+D26</f>
        <v>425220</v>
      </c>
    </row>
    <row r="22" spans="1:19" x14ac:dyDescent="0.15">
      <c r="A22" s="20" t="str">
        <f t="shared" si="29"/>
        <v>ダリア全体</v>
      </c>
      <c r="B22" s="2">
        <v>0.5</v>
      </c>
      <c r="C22" s="1" t="str">
        <f t="shared" si="11"/>
        <v>ダリア全体0.5</v>
      </c>
      <c r="D22" s="3">
        <v>13790</v>
      </c>
      <c r="E22" s="4" t="s">
        <v>42</v>
      </c>
      <c r="F22" s="4" t="s">
        <v>42</v>
      </c>
      <c r="G22" s="4" t="s">
        <v>42</v>
      </c>
      <c r="H22" s="4" t="s">
        <v>42</v>
      </c>
      <c r="I22" s="4" t="s">
        <v>42</v>
      </c>
      <c r="J22" s="4">
        <f>J23+$D22</f>
        <v>166100</v>
      </c>
      <c r="K22" s="4">
        <f t="shared" ref="K22:O23" si="31">K23+$D22</f>
        <v>179890</v>
      </c>
      <c r="L22" s="4">
        <f t="shared" si="31"/>
        <v>193680</v>
      </c>
      <c r="M22" s="4">
        <f t="shared" si="31"/>
        <v>304260</v>
      </c>
      <c r="N22" s="4">
        <f t="shared" si="31"/>
        <v>318050</v>
      </c>
      <c r="O22" s="4">
        <f t="shared" si="31"/>
        <v>331840</v>
      </c>
      <c r="P22" s="21">
        <f>O22+D26</f>
        <v>345630</v>
      </c>
      <c r="Q22" s="21">
        <f>P22+D26</f>
        <v>359420</v>
      </c>
      <c r="R22" s="21">
        <f>Q22+D26</f>
        <v>373210</v>
      </c>
      <c r="S22" s="21">
        <f>R22+D26</f>
        <v>387000</v>
      </c>
    </row>
    <row r="23" spans="1:19" x14ac:dyDescent="0.15">
      <c r="A23" s="20" t="str">
        <f t="shared" si="29"/>
        <v>ダリア全体</v>
      </c>
      <c r="B23" s="2">
        <v>0.52083333333333304</v>
      </c>
      <c r="C23" s="1" t="str">
        <f t="shared" si="11"/>
        <v>ダリア全体0.520833333333333</v>
      </c>
      <c r="D23" s="5">
        <f>D22</f>
        <v>13790</v>
      </c>
      <c r="E23" s="4" t="s">
        <v>42</v>
      </c>
      <c r="F23" s="4" t="s">
        <v>42</v>
      </c>
      <c r="G23" s="4" t="s">
        <v>42</v>
      </c>
      <c r="H23" s="4" t="s">
        <v>42</v>
      </c>
      <c r="I23" s="4" t="s">
        <v>42</v>
      </c>
      <c r="J23" s="4">
        <f>J24+$D23</f>
        <v>152310</v>
      </c>
      <c r="K23" s="4">
        <f t="shared" si="31"/>
        <v>166100</v>
      </c>
      <c r="L23" s="4">
        <f t="shared" si="31"/>
        <v>179890</v>
      </c>
      <c r="M23" s="4">
        <f t="shared" si="31"/>
        <v>290470</v>
      </c>
      <c r="N23" s="4">
        <f t="shared" si="31"/>
        <v>304260</v>
      </c>
      <c r="O23" s="4">
        <f t="shared" si="31"/>
        <v>318050</v>
      </c>
      <c r="P23" s="21">
        <f>O23+D26</f>
        <v>331840</v>
      </c>
      <c r="Q23" s="21">
        <f>P23+D26</f>
        <v>345630</v>
      </c>
      <c r="R23" s="21">
        <f>Q23+D26</f>
        <v>359420</v>
      </c>
      <c r="S23" s="21">
        <f>R23+D26</f>
        <v>373210</v>
      </c>
    </row>
    <row r="24" spans="1:19" x14ac:dyDescent="0.15">
      <c r="A24" s="20" t="str">
        <f t="shared" si="29"/>
        <v>ダリア全体</v>
      </c>
      <c r="B24" s="2">
        <v>0.54166666666666696</v>
      </c>
      <c r="C24" s="1" t="str">
        <f t="shared" si="11"/>
        <v>ダリア全体0.541666666666667</v>
      </c>
      <c r="D24" s="3">
        <v>0</v>
      </c>
      <c r="E24" s="4" t="s">
        <v>42</v>
      </c>
      <c r="F24" s="4" t="s">
        <v>42</v>
      </c>
      <c r="G24" s="4" t="s">
        <v>42</v>
      </c>
      <c r="H24" s="4" t="s">
        <v>42</v>
      </c>
      <c r="I24" s="4" t="s">
        <v>42</v>
      </c>
      <c r="J24" s="3">
        <v>138520</v>
      </c>
      <c r="K24" s="4">
        <f>J24+D25</f>
        <v>152310</v>
      </c>
      <c r="L24" s="4">
        <f>K24+D25</f>
        <v>166100</v>
      </c>
      <c r="M24" s="3">
        <v>276680</v>
      </c>
      <c r="N24" s="4">
        <f>M24+D25</f>
        <v>290470</v>
      </c>
      <c r="O24" s="4">
        <f>N24+D22</f>
        <v>304260</v>
      </c>
      <c r="P24" s="21">
        <f>O24+D26</f>
        <v>318050</v>
      </c>
      <c r="Q24" s="21">
        <f>P24+D26</f>
        <v>331840</v>
      </c>
      <c r="R24" s="21">
        <f>Q24+D26</f>
        <v>345630</v>
      </c>
      <c r="S24" s="21">
        <f>R24+D26</f>
        <v>359420</v>
      </c>
    </row>
    <row r="25" spans="1:19" x14ac:dyDescent="0.15">
      <c r="A25" s="20" t="str">
        <f t="shared" si="29"/>
        <v>ダリア全体</v>
      </c>
      <c r="B25" s="2">
        <v>0.70833333333333304</v>
      </c>
      <c r="C25" s="1" t="str">
        <f t="shared" si="11"/>
        <v>ダリア全体0.708333333333333</v>
      </c>
      <c r="D25" s="3">
        <v>13790</v>
      </c>
      <c r="E25" s="4" t="s">
        <v>42</v>
      </c>
      <c r="F25" s="4" t="s">
        <v>42</v>
      </c>
      <c r="G25" s="4" t="s">
        <v>42</v>
      </c>
      <c r="H25" s="4" t="s">
        <v>42</v>
      </c>
      <c r="I25" s="4" t="s">
        <v>42</v>
      </c>
      <c r="J25" s="4" t="s">
        <v>42</v>
      </c>
      <c r="K25" s="4" t="s">
        <v>42</v>
      </c>
      <c r="L25" s="4" t="s">
        <v>42</v>
      </c>
      <c r="M25" s="4">
        <f t="shared" ref="M25:O26" si="32">M26+$D25</f>
        <v>165740</v>
      </c>
      <c r="N25" s="4">
        <f t="shared" si="32"/>
        <v>179530</v>
      </c>
      <c r="O25" s="4">
        <f t="shared" si="32"/>
        <v>193320</v>
      </c>
      <c r="P25" s="21">
        <f>O25+D26</f>
        <v>207110</v>
      </c>
      <c r="Q25" s="21">
        <f>P25+D26</f>
        <v>220900</v>
      </c>
      <c r="R25" s="21">
        <f>Q25+D26</f>
        <v>234690</v>
      </c>
      <c r="S25" s="21">
        <f>R25+D26</f>
        <v>248480</v>
      </c>
    </row>
    <row r="26" spans="1:19" x14ac:dyDescent="0.15">
      <c r="A26" s="20" t="str">
        <f t="shared" si="29"/>
        <v>ダリア全体</v>
      </c>
      <c r="B26" s="2">
        <v>0.72916666666666696</v>
      </c>
      <c r="C26" s="1" t="str">
        <f t="shared" si="11"/>
        <v>ダリア全体0.729166666666667</v>
      </c>
      <c r="D26" s="5">
        <f>D25</f>
        <v>13790</v>
      </c>
      <c r="E26" s="4" t="s">
        <v>42</v>
      </c>
      <c r="F26" s="4" t="s">
        <v>42</v>
      </c>
      <c r="G26" s="4" t="s">
        <v>42</v>
      </c>
      <c r="H26" s="4" t="s">
        <v>42</v>
      </c>
      <c r="I26" s="4" t="s">
        <v>42</v>
      </c>
      <c r="J26" s="4" t="s">
        <v>42</v>
      </c>
      <c r="K26" s="4" t="s">
        <v>42</v>
      </c>
      <c r="L26" s="4" t="s">
        <v>42</v>
      </c>
      <c r="M26" s="4">
        <f t="shared" si="32"/>
        <v>151950</v>
      </c>
      <c r="N26" s="4">
        <f t="shared" si="32"/>
        <v>165740</v>
      </c>
      <c r="O26" s="4">
        <f t="shared" si="32"/>
        <v>179530</v>
      </c>
      <c r="P26" s="21">
        <f>O26+D26</f>
        <v>193320</v>
      </c>
      <c r="Q26" s="21">
        <f>P26+D26</f>
        <v>207110</v>
      </c>
      <c r="R26" s="21">
        <f>Q26+D26</f>
        <v>220900</v>
      </c>
      <c r="S26" s="21">
        <f>R26+D26</f>
        <v>234690</v>
      </c>
    </row>
    <row r="27" spans="1:19" x14ac:dyDescent="0.15">
      <c r="A27" s="20" t="str">
        <f t="shared" si="29"/>
        <v>ダリア全体</v>
      </c>
      <c r="B27" s="2">
        <v>0.75</v>
      </c>
      <c r="C27" s="1" t="str">
        <f t="shared" si="11"/>
        <v>ダリア全体0.75</v>
      </c>
      <c r="D27" s="3">
        <v>0</v>
      </c>
      <c r="E27" s="4" t="s">
        <v>42</v>
      </c>
      <c r="F27" s="4" t="s">
        <v>42</v>
      </c>
      <c r="G27" s="4" t="s">
        <v>42</v>
      </c>
      <c r="H27" s="4" t="s">
        <v>42</v>
      </c>
      <c r="I27" s="4" t="s">
        <v>42</v>
      </c>
      <c r="J27" s="4" t="s">
        <v>42</v>
      </c>
      <c r="K27" s="4" t="s">
        <v>42</v>
      </c>
      <c r="L27" s="4" t="s">
        <v>42</v>
      </c>
      <c r="M27" s="3">
        <v>138160</v>
      </c>
      <c r="N27" s="4">
        <f>M27+D26</f>
        <v>151950</v>
      </c>
      <c r="O27" s="4">
        <f>N27+D26</f>
        <v>165740</v>
      </c>
      <c r="P27" s="21">
        <f>O27+D26</f>
        <v>179530</v>
      </c>
      <c r="Q27" s="21">
        <f>P27+D26</f>
        <v>193320</v>
      </c>
      <c r="R27" s="21">
        <f>Q27+D26</f>
        <v>207110</v>
      </c>
      <c r="S27" s="21">
        <f>R27+D26</f>
        <v>220900</v>
      </c>
    </row>
    <row r="28" spans="1:19" s="10" customFormat="1" x14ac:dyDescent="0.15">
      <c r="A28" s="19" t="s">
        <v>38</v>
      </c>
      <c r="B28" s="2">
        <v>0.25</v>
      </c>
      <c r="C28" s="1" t="str">
        <f t="shared" si="11"/>
        <v>ダリア1/20.25</v>
      </c>
      <c r="D28" s="5">
        <f>D30</f>
        <v>6900</v>
      </c>
      <c r="E28" s="4">
        <f t="shared" ref="E28:E29" si="33">E29+$D28</f>
        <v>89820</v>
      </c>
      <c r="F28" s="4">
        <f t="shared" ref="F28:F29" si="34">F29+$D28</f>
        <v>96720</v>
      </c>
      <c r="G28" s="4">
        <f t="shared" ref="G28:G29" si="35">G29+$D28</f>
        <v>103620</v>
      </c>
      <c r="H28" s="4" t="s">
        <v>42</v>
      </c>
      <c r="I28" s="4" t="s">
        <v>42</v>
      </c>
      <c r="J28" s="4">
        <f t="shared" ref="J28:J29" si="36">J29+$D28</f>
        <v>159080</v>
      </c>
      <c r="K28" s="4">
        <f t="shared" ref="K28:K29" si="37">K29+$D28</f>
        <v>165980</v>
      </c>
      <c r="L28" s="4">
        <f t="shared" ref="L28:L29" si="38">L29+$D28</f>
        <v>172880</v>
      </c>
      <c r="M28" s="4">
        <f t="shared" ref="M28:M29" si="39">M29+$D28</f>
        <v>209120</v>
      </c>
      <c r="N28" s="4">
        <f t="shared" ref="N28:N29" si="40">N29+$D28</f>
        <v>216020</v>
      </c>
      <c r="O28" s="4">
        <f t="shared" ref="O28:O29" si="41">O29+$D28</f>
        <v>222920</v>
      </c>
      <c r="P28" s="21">
        <f t="shared" ref="P28" si="42">O28+D39</f>
        <v>229820</v>
      </c>
      <c r="Q28" s="21">
        <f t="shared" ref="Q28" si="43">P28+D39</f>
        <v>236720</v>
      </c>
      <c r="R28" s="21">
        <f t="shared" ref="R28" si="44">Q28+D39</f>
        <v>243620</v>
      </c>
      <c r="S28" s="21">
        <f t="shared" ref="S28" si="45">R28+D39</f>
        <v>250520</v>
      </c>
    </row>
    <row r="29" spans="1:19" s="10" customFormat="1" x14ac:dyDescent="0.15">
      <c r="A29" s="20" t="str">
        <f>A28</f>
        <v>ダリア1/2</v>
      </c>
      <c r="B29" s="2">
        <v>0.27083333333333298</v>
      </c>
      <c r="C29" s="1" t="str">
        <f t="shared" si="11"/>
        <v>ダリア1/20.270833333333333</v>
      </c>
      <c r="D29" s="5">
        <f>D30</f>
        <v>6900</v>
      </c>
      <c r="E29" s="4">
        <f t="shared" si="33"/>
        <v>82920</v>
      </c>
      <c r="F29" s="4">
        <f t="shared" si="34"/>
        <v>89820</v>
      </c>
      <c r="G29" s="4">
        <f t="shared" si="35"/>
        <v>96720</v>
      </c>
      <c r="H29" s="4" t="s">
        <v>42</v>
      </c>
      <c r="I29" s="4" t="s">
        <v>42</v>
      </c>
      <c r="J29" s="4">
        <f t="shared" si="36"/>
        <v>152180</v>
      </c>
      <c r="K29" s="4">
        <f t="shared" si="37"/>
        <v>159080</v>
      </c>
      <c r="L29" s="4">
        <f t="shared" si="38"/>
        <v>165980</v>
      </c>
      <c r="M29" s="4">
        <f t="shared" si="39"/>
        <v>202220</v>
      </c>
      <c r="N29" s="4">
        <f t="shared" si="40"/>
        <v>209120</v>
      </c>
      <c r="O29" s="4">
        <f t="shared" si="41"/>
        <v>216020</v>
      </c>
      <c r="P29" s="21">
        <f t="shared" ref="P29" si="46">O29+D39</f>
        <v>222920</v>
      </c>
      <c r="Q29" s="21">
        <f t="shared" ref="Q29" si="47">P29+D39</f>
        <v>229820</v>
      </c>
      <c r="R29" s="21">
        <f t="shared" ref="R29" si="48">Q29+D39</f>
        <v>236720</v>
      </c>
      <c r="S29" s="21">
        <f t="shared" ref="S29" si="49">R29+D39</f>
        <v>243620</v>
      </c>
    </row>
    <row r="30" spans="1:19" x14ac:dyDescent="0.15">
      <c r="A30" s="20" t="str">
        <f t="shared" ref="A30:A40" si="50">A29</f>
        <v>ダリア1/2</v>
      </c>
      <c r="B30" s="2">
        <v>0.29166666666666669</v>
      </c>
      <c r="C30" s="1" t="str">
        <f t="shared" si="11"/>
        <v>ダリア1/20.291666666666667</v>
      </c>
      <c r="D30" s="3">
        <v>6900</v>
      </c>
      <c r="E30" s="4">
        <f t="shared" ref="E30:E32" si="51">E31+$D30</f>
        <v>76020</v>
      </c>
      <c r="F30" s="4">
        <f t="shared" ref="F30:G33" si="52">F31+$D30</f>
        <v>82920</v>
      </c>
      <c r="G30" s="4">
        <f t="shared" si="52"/>
        <v>89820</v>
      </c>
      <c r="H30" s="4" t="s">
        <v>42</v>
      </c>
      <c r="I30" s="4" t="s">
        <v>42</v>
      </c>
      <c r="J30" s="4">
        <f t="shared" ref="J30:J33" si="53">J31+$D30</f>
        <v>145280</v>
      </c>
      <c r="K30" s="4">
        <f t="shared" ref="K30:K33" si="54">K31+$D30</f>
        <v>152180</v>
      </c>
      <c r="L30" s="4">
        <f t="shared" ref="L30:L33" si="55">L31+$D30</f>
        <v>159080</v>
      </c>
      <c r="M30" s="4">
        <f t="shared" ref="M30:M33" si="56">M31+$D30</f>
        <v>195320</v>
      </c>
      <c r="N30" s="4">
        <f t="shared" ref="N30:N33" si="57">N31+$D30</f>
        <v>202220</v>
      </c>
      <c r="O30" s="4">
        <f t="shared" ref="O30:O33" si="58">O31+$D30</f>
        <v>209120</v>
      </c>
      <c r="P30" s="21">
        <f t="shared" ref="P30" si="59">O30+D39</f>
        <v>216020</v>
      </c>
      <c r="Q30" s="21">
        <f t="shared" ref="Q30" si="60">P30+D39</f>
        <v>222920</v>
      </c>
      <c r="R30" s="21">
        <f t="shared" ref="R30" si="61">Q30+D39</f>
        <v>229820</v>
      </c>
      <c r="S30" s="21">
        <f t="shared" ref="S30" si="62">R30+D39</f>
        <v>236720</v>
      </c>
    </row>
    <row r="31" spans="1:19" x14ac:dyDescent="0.15">
      <c r="A31" s="20" t="str">
        <f t="shared" si="50"/>
        <v>ダリア1/2</v>
      </c>
      <c r="B31" s="2">
        <v>0.3125</v>
      </c>
      <c r="C31" s="1" t="str">
        <f t="shared" si="11"/>
        <v>ダリア1/20.3125</v>
      </c>
      <c r="D31" s="5">
        <f>D30</f>
        <v>6900</v>
      </c>
      <c r="E31" s="4">
        <f t="shared" si="51"/>
        <v>69120</v>
      </c>
      <c r="F31" s="4">
        <f t="shared" si="52"/>
        <v>76020</v>
      </c>
      <c r="G31" s="4">
        <f t="shared" si="52"/>
        <v>82920</v>
      </c>
      <c r="H31" s="4" t="s">
        <v>42</v>
      </c>
      <c r="I31" s="4" t="s">
        <v>42</v>
      </c>
      <c r="J31" s="4">
        <f t="shared" si="53"/>
        <v>138380</v>
      </c>
      <c r="K31" s="4">
        <f t="shared" si="54"/>
        <v>145280</v>
      </c>
      <c r="L31" s="4">
        <f t="shared" si="55"/>
        <v>152180</v>
      </c>
      <c r="M31" s="4">
        <f t="shared" si="56"/>
        <v>188420</v>
      </c>
      <c r="N31" s="4">
        <f t="shared" si="57"/>
        <v>195320</v>
      </c>
      <c r="O31" s="4">
        <f t="shared" si="58"/>
        <v>202220</v>
      </c>
      <c r="P31" s="21">
        <f t="shared" ref="P31" si="63">O31+D39</f>
        <v>209120</v>
      </c>
      <c r="Q31" s="21">
        <f t="shared" ref="Q31" si="64">P31+D39</f>
        <v>216020</v>
      </c>
      <c r="R31" s="21">
        <f t="shared" ref="R31" si="65">Q31+D39</f>
        <v>222920</v>
      </c>
      <c r="S31" s="21">
        <f t="shared" ref="S31" si="66">R31+D39</f>
        <v>229820</v>
      </c>
    </row>
    <row r="32" spans="1:19" x14ac:dyDescent="0.15">
      <c r="A32" s="20" t="str">
        <f t="shared" si="50"/>
        <v>ダリア1/2</v>
      </c>
      <c r="B32" s="2">
        <v>0.33333333333333298</v>
      </c>
      <c r="C32" s="1" t="str">
        <f t="shared" si="11"/>
        <v>ダリア1/20.333333333333333</v>
      </c>
      <c r="D32" s="3">
        <v>5140</v>
      </c>
      <c r="E32" s="4">
        <f t="shared" si="51"/>
        <v>62220</v>
      </c>
      <c r="F32" s="4">
        <f t="shared" si="52"/>
        <v>69120</v>
      </c>
      <c r="G32" s="4">
        <f t="shared" si="52"/>
        <v>76020</v>
      </c>
      <c r="H32" s="4" t="s">
        <v>42</v>
      </c>
      <c r="I32" s="4" t="s">
        <v>42</v>
      </c>
      <c r="J32" s="4">
        <f t="shared" si="53"/>
        <v>131480</v>
      </c>
      <c r="K32" s="4">
        <f t="shared" si="54"/>
        <v>138380</v>
      </c>
      <c r="L32" s="4">
        <f t="shared" si="55"/>
        <v>145280</v>
      </c>
      <c r="M32" s="4">
        <f t="shared" si="56"/>
        <v>181520</v>
      </c>
      <c r="N32" s="4">
        <f t="shared" si="57"/>
        <v>188420</v>
      </c>
      <c r="O32" s="4">
        <f t="shared" si="58"/>
        <v>195320</v>
      </c>
      <c r="P32" s="21">
        <f t="shared" ref="P32" si="67">O32+D39</f>
        <v>202220</v>
      </c>
      <c r="Q32" s="21">
        <f t="shared" ref="Q32" si="68">P32+D39</f>
        <v>209120</v>
      </c>
      <c r="R32" s="21">
        <f t="shared" ref="R32" si="69">Q32+D39</f>
        <v>216020</v>
      </c>
      <c r="S32" s="21">
        <f t="shared" ref="S32" si="70">R32+D39</f>
        <v>222920</v>
      </c>
    </row>
    <row r="33" spans="1:19" x14ac:dyDescent="0.15">
      <c r="A33" s="20" t="str">
        <f t="shared" si="50"/>
        <v>ダリア1/2</v>
      </c>
      <c r="B33" s="2">
        <v>0.35416666666666702</v>
      </c>
      <c r="C33" s="1" t="str">
        <f t="shared" si="11"/>
        <v>ダリア1/20.354166666666667</v>
      </c>
      <c r="D33" s="5">
        <f t="shared" ref="D33" si="71">D32</f>
        <v>5140</v>
      </c>
      <c r="E33" s="4">
        <f>E34+$D33</f>
        <v>57080</v>
      </c>
      <c r="F33" s="4">
        <f t="shared" si="52"/>
        <v>63980</v>
      </c>
      <c r="G33" s="4">
        <f t="shared" si="52"/>
        <v>70880</v>
      </c>
      <c r="H33" s="4" t="s">
        <v>42</v>
      </c>
      <c r="I33" s="4" t="s">
        <v>42</v>
      </c>
      <c r="J33" s="4">
        <f t="shared" si="53"/>
        <v>126340</v>
      </c>
      <c r="K33" s="4">
        <f t="shared" si="54"/>
        <v>133240</v>
      </c>
      <c r="L33" s="4">
        <f t="shared" si="55"/>
        <v>140140</v>
      </c>
      <c r="M33" s="4">
        <f t="shared" si="56"/>
        <v>176380</v>
      </c>
      <c r="N33" s="4">
        <f t="shared" si="57"/>
        <v>183280</v>
      </c>
      <c r="O33" s="4">
        <f t="shared" si="58"/>
        <v>190180</v>
      </c>
      <c r="P33" s="21">
        <f t="shared" ref="P33" si="72">O33+D39</f>
        <v>197080</v>
      </c>
      <c r="Q33" s="21">
        <f t="shared" ref="Q33" si="73">P33+D39</f>
        <v>203980</v>
      </c>
      <c r="R33" s="21">
        <f t="shared" ref="R33" si="74">Q33+D39</f>
        <v>210880</v>
      </c>
      <c r="S33" s="21">
        <f t="shared" ref="S33" si="75">R33+D39</f>
        <v>217780</v>
      </c>
    </row>
    <row r="34" spans="1:19" x14ac:dyDescent="0.15">
      <c r="A34" s="20" t="str">
        <f t="shared" si="50"/>
        <v>ダリア1/2</v>
      </c>
      <c r="B34" s="2">
        <v>0.375</v>
      </c>
      <c r="C34" s="1" t="str">
        <f t="shared" si="11"/>
        <v>ダリア1/20.375</v>
      </c>
      <c r="D34" s="3">
        <v>0</v>
      </c>
      <c r="E34" s="3">
        <v>51940</v>
      </c>
      <c r="F34" s="4">
        <f>E34+D35</f>
        <v>58840</v>
      </c>
      <c r="G34" s="4">
        <f>F34+D35</f>
        <v>65740</v>
      </c>
      <c r="H34" s="4" t="s">
        <v>42</v>
      </c>
      <c r="I34" s="4" t="s">
        <v>42</v>
      </c>
      <c r="J34" s="3">
        <v>121200</v>
      </c>
      <c r="K34" s="4">
        <f>J34+D35</f>
        <v>128100</v>
      </c>
      <c r="L34" s="4">
        <f>K34+D35</f>
        <v>135000</v>
      </c>
      <c r="M34" s="3">
        <v>171240</v>
      </c>
      <c r="N34" s="4">
        <f>M34+D35</f>
        <v>178140</v>
      </c>
      <c r="O34" s="4">
        <f>N34+D35</f>
        <v>185040</v>
      </c>
      <c r="P34" s="21">
        <f t="shared" ref="P34" si="76">O34+D39</f>
        <v>191940</v>
      </c>
      <c r="Q34" s="21">
        <f t="shared" ref="Q34" si="77">P34+D39</f>
        <v>198840</v>
      </c>
      <c r="R34" s="21">
        <f t="shared" ref="R34" si="78">Q34+D39</f>
        <v>205740</v>
      </c>
      <c r="S34" s="21">
        <f t="shared" ref="S34" si="79">R34+D39</f>
        <v>212640</v>
      </c>
    </row>
    <row r="35" spans="1:19" x14ac:dyDescent="0.15">
      <c r="A35" s="20" t="str">
        <f t="shared" si="50"/>
        <v>ダリア1/2</v>
      </c>
      <c r="B35" s="2">
        <v>0.5</v>
      </c>
      <c r="C35" s="1" t="str">
        <f t="shared" si="11"/>
        <v>ダリア1/20.5</v>
      </c>
      <c r="D35" s="3">
        <v>6900</v>
      </c>
      <c r="E35" s="4" t="s">
        <v>42</v>
      </c>
      <c r="F35" s="4" t="s">
        <v>42</v>
      </c>
      <c r="G35" s="4" t="s">
        <v>42</v>
      </c>
      <c r="H35" s="4" t="s">
        <v>42</v>
      </c>
      <c r="I35" s="4" t="s">
        <v>42</v>
      </c>
      <c r="J35" s="4">
        <f>J36+$D35</f>
        <v>83060</v>
      </c>
      <c r="K35" s="4">
        <f t="shared" ref="K35:O36" si="80">K36+$D35</f>
        <v>89960</v>
      </c>
      <c r="L35" s="4">
        <f t="shared" si="80"/>
        <v>96860</v>
      </c>
      <c r="M35" s="4">
        <f t="shared" si="80"/>
        <v>152140</v>
      </c>
      <c r="N35" s="4">
        <f t="shared" si="80"/>
        <v>159040</v>
      </c>
      <c r="O35" s="4">
        <f t="shared" si="80"/>
        <v>165940</v>
      </c>
      <c r="P35" s="21">
        <f t="shared" ref="P35" si="81">O35+D39</f>
        <v>172840</v>
      </c>
      <c r="Q35" s="21">
        <f t="shared" ref="Q35" si="82">P35+D39</f>
        <v>179740</v>
      </c>
      <c r="R35" s="21">
        <f t="shared" ref="R35" si="83">Q35+D39</f>
        <v>186640</v>
      </c>
      <c r="S35" s="21">
        <f t="shared" ref="S35" si="84">R35+D39</f>
        <v>193540</v>
      </c>
    </row>
    <row r="36" spans="1:19" x14ac:dyDescent="0.15">
      <c r="A36" s="20" t="str">
        <f t="shared" si="50"/>
        <v>ダリア1/2</v>
      </c>
      <c r="B36" s="2">
        <v>0.52083333333333304</v>
      </c>
      <c r="C36" s="1" t="str">
        <f t="shared" si="11"/>
        <v>ダリア1/20.520833333333333</v>
      </c>
      <c r="D36" s="5">
        <f>D35</f>
        <v>6900</v>
      </c>
      <c r="E36" s="4" t="s">
        <v>42</v>
      </c>
      <c r="F36" s="4" t="s">
        <v>42</v>
      </c>
      <c r="G36" s="4" t="s">
        <v>42</v>
      </c>
      <c r="H36" s="4" t="s">
        <v>42</v>
      </c>
      <c r="I36" s="4" t="s">
        <v>42</v>
      </c>
      <c r="J36" s="4">
        <f>J37+$D36</f>
        <v>76160</v>
      </c>
      <c r="K36" s="4">
        <f t="shared" si="80"/>
        <v>83060</v>
      </c>
      <c r="L36" s="4">
        <f t="shared" si="80"/>
        <v>89960</v>
      </c>
      <c r="M36" s="4">
        <f t="shared" si="80"/>
        <v>145240</v>
      </c>
      <c r="N36" s="4">
        <f t="shared" si="80"/>
        <v>152140</v>
      </c>
      <c r="O36" s="4">
        <f t="shared" si="80"/>
        <v>159040</v>
      </c>
      <c r="P36" s="21">
        <f t="shared" ref="P36" si="85">O36+D39</f>
        <v>165940</v>
      </c>
      <c r="Q36" s="21">
        <f t="shared" ref="Q36" si="86">P36+D39</f>
        <v>172840</v>
      </c>
      <c r="R36" s="21">
        <f t="shared" ref="R36" si="87">Q36+D39</f>
        <v>179740</v>
      </c>
      <c r="S36" s="21">
        <f t="shared" ref="S36" si="88">R36+D39</f>
        <v>186640</v>
      </c>
    </row>
    <row r="37" spans="1:19" x14ac:dyDescent="0.15">
      <c r="A37" s="20" t="str">
        <f t="shared" si="50"/>
        <v>ダリア1/2</v>
      </c>
      <c r="B37" s="2">
        <v>0.54166666666666696</v>
      </c>
      <c r="C37" s="1" t="str">
        <f t="shared" si="11"/>
        <v>ダリア1/20.541666666666667</v>
      </c>
      <c r="D37" s="3">
        <v>0</v>
      </c>
      <c r="E37" s="4" t="s">
        <v>42</v>
      </c>
      <c r="F37" s="4" t="s">
        <v>42</v>
      </c>
      <c r="G37" s="4" t="s">
        <v>42</v>
      </c>
      <c r="H37" s="4" t="s">
        <v>42</v>
      </c>
      <c r="I37" s="4" t="s">
        <v>42</v>
      </c>
      <c r="J37" s="3">
        <v>69260</v>
      </c>
      <c r="K37" s="4">
        <f>J37+D38</f>
        <v>76160</v>
      </c>
      <c r="L37" s="4">
        <f>K37+D38</f>
        <v>83060</v>
      </c>
      <c r="M37" s="3">
        <v>138340</v>
      </c>
      <c r="N37" s="4">
        <f>M37+D38</f>
        <v>145240</v>
      </c>
      <c r="O37" s="4">
        <f>N37+D35</f>
        <v>152140</v>
      </c>
      <c r="P37" s="21">
        <f t="shared" ref="P37" si="89">O37+D39</f>
        <v>159040</v>
      </c>
      <c r="Q37" s="21">
        <f t="shared" ref="Q37" si="90">P37+D39</f>
        <v>165940</v>
      </c>
      <c r="R37" s="21">
        <f t="shared" ref="R37" si="91">Q37+D39</f>
        <v>172840</v>
      </c>
      <c r="S37" s="21">
        <f t="shared" ref="S37" si="92">R37+D39</f>
        <v>179740</v>
      </c>
    </row>
    <row r="38" spans="1:19" x14ac:dyDescent="0.15">
      <c r="A38" s="20" t="str">
        <f t="shared" si="50"/>
        <v>ダリア1/2</v>
      </c>
      <c r="B38" s="2">
        <v>0.70833333333333304</v>
      </c>
      <c r="C38" s="1" t="str">
        <f t="shared" si="11"/>
        <v>ダリア1/20.708333333333333</v>
      </c>
      <c r="D38" s="3">
        <v>6900</v>
      </c>
      <c r="E38" s="4" t="s">
        <v>42</v>
      </c>
      <c r="F38" s="4" t="s">
        <v>42</v>
      </c>
      <c r="G38" s="4" t="s">
        <v>42</v>
      </c>
      <c r="H38" s="4" t="s">
        <v>42</v>
      </c>
      <c r="I38" s="4" t="s">
        <v>42</v>
      </c>
      <c r="J38" s="4" t="s">
        <v>42</v>
      </c>
      <c r="K38" s="4" t="s">
        <v>42</v>
      </c>
      <c r="L38" s="4" t="s">
        <v>42</v>
      </c>
      <c r="M38" s="4">
        <f t="shared" ref="M38:O39" si="93">M39+$D38</f>
        <v>82880</v>
      </c>
      <c r="N38" s="4">
        <f t="shared" si="93"/>
        <v>89780</v>
      </c>
      <c r="O38" s="4">
        <f t="shared" si="93"/>
        <v>96680</v>
      </c>
      <c r="P38" s="21">
        <f t="shared" ref="P38" si="94">O38+D39</f>
        <v>103580</v>
      </c>
      <c r="Q38" s="21">
        <f t="shared" ref="Q38" si="95">P38+D39</f>
        <v>110480</v>
      </c>
      <c r="R38" s="21">
        <f t="shared" ref="R38" si="96">Q38+D39</f>
        <v>117380</v>
      </c>
      <c r="S38" s="21">
        <f t="shared" ref="S38" si="97">R38+D39</f>
        <v>124280</v>
      </c>
    </row>
    <row r="39" spans="1:19" x14ac:dyDescent="0.15">
      <c r="A39" s="20" t="str">
        <f t="shared" si="50"/>
        <v>ダリア1/2</v>
      </c>
      <c r="B39" s="2">
        <v>0.72916666666666696</v>
      </c>
      <c r="C39" s="1" t="str">
        <f t="shared" si="11"/>
        <v>ダリア1/20.729166666666667</v>
      </c>
      <c r="D39" s="5">
        <f>D38</f>
        <v>6900</v>
      </c>
      <c r="E39" s="4" t="s">
        <v>42</v>
      </c>
      <c r="F39" s="4" t="s">
        <v>42</v>
      </c>
      <c r="G39" s="4" t="s">
        <v>42</v>
      </c>
      <c r="H39" s="4" t="s">
        <v>42</v>
      </c>
      <c r="I39" s="4" t="s">
        <v>42</v>
      </c>
      <c r="J39" s="4" t="s">
        <v>42</v>
      </c>
      <c r="K39" s="4" t="s">
        <v>42</v>
      </c>
      <c r="L39" s="4" t="s">
        <v>42</v>
      </c>
      <c r="M39" s="4">
        <f t="shared" si="93"/>
        <v>75980</v>
      </c>
      <c r="N39" s="4">
        <f t="shared" si="93"/>
        <v>82880</v>
      </c>
      <c r="O39" s="4">
        <f t="shared" si="93"/>
        <v>89780</v>
      </c>
      <c r="P39" s="21">
        <f t="shared" ref="P39" si="98">O39+D39</f>
        <v>96680</v>
      </c>
      <c r="Q39" s="21">
        <f t="shared" ref="Q39" si="99">P39+D39</f>
        <v>103580</v>
      </c>
      <c r="R39" s="21">
        <f t="shared" ref="R39" si="100">Q39+D39</f>
        <v>110480</v>
      </c>
      <c r="S39" s="21">
        <f t="shared" ref="S39" si="101">R39+D39</f>
        <v>117380</v>
      </c>
    </row>
    <row r="40" spans="1:19" x14ac:dyDescent="0.15">
      <c r="A40" s="20" t="str">
        <f t="shared" si="50"/>
        <v>ダリア1/2</v>
      </c>
      <c r="B40" s="2">
        <v>0.75</v>
      </c>
      <c r="C40" s="1" t="str">
        <f t="shared" si="11"/>
        <v>ダリア1/20.75</v>
      </c>
      <c r="D40" s="3">
        <v>0</v>
      </c>
      <c r="E40" s="4" t="s">
        <v>42</v>
      </c>
      <c r="F40" s="4" t="s">
        <v>42</v>
      </c>
      <c r="G40" s="4" t="s">
        <v>42</v>
      </c>
      <c r="H40" s="4" t="s">
        <v>42</v>
      </c>
      <c r="I40" s="4" t="s">
        <v>42</v>
      </c>
      <c r="J40" s="4" t="s">
        <v>42</v>
      </c>
      <c r="K40" s="4" t="s">
        <v>42</v>
      </c>
      <c r="L40" s="4" t="s">
        <v>42</v>
      </c>
      <c r="M40" s="3">
        <v>69080</v>
      </c>
      <c r="N40" s="4">
        <f>M40+D39</f>
        <v>75980</v>
      </c>
      <c r="O40" s="4">
        <f>N40+D39</f>
        <v>82880</v>
      </c>
      <c r="P40" s="21">
        <f t="shared" ref="P40" si="102">O40+D39</f>
        <v>89780</v>
      </c>
      <c r="Q40" s="21">
        <f t="shared" ref="Q40" si="103">P40+D39</f>
        <v>96680</v>
      </c>
      <c r="R40" s="21">
        <f t="shared" ref="R40" si="104">Q40+D39</f>
        <v>103580</v>
      </c>
      <c r="S40" s="21">
        <f t="shared" ref="S40" si="105">R40+D39</f>
        <v>110480</v>
      </c>
    </row>
    <row r="41" spans="1:19" s="10" customFormat="1" x14ac:dyDescent="0.15">
      <c r="A41" s="19" t="s">
        <v>39</v>
      </c>
      <c r="B41" s="2">
        <v>0.25</v>
      </c>
      <c r="C41" s="1" t="str">
        <f t="shared" si="11"/>
        <v>コスモス全体0.25</v>
      </c>
      <c r="D41" s="5">
        <f>D43</f>
        <v>6880</v>
      </c>
      <c r="E41" s="4">
        <f t="shared" ref="E41:E42" si="106">E42+$D41</f>
        <v>89590</v>
      </c>
      <c r="F41" s="4">
        <f t="shared" ref="F41:F42" si="107">F42+$D41</f>
        <v>96470</v>
      </c>
      <c r="G41" s="4">
        <f t="shared" ref="G41:G42" si="108">G42+$D41</f>
        <v>103350</v>
      </c>
      <c r="H41" s="4" t="s">
        <v>42</v>
      </c>
      <c r="I41" s="4" t="s">
        <v>42</v>
      </c>
      <c r="J41" s="4">
        <f t="shared" ref="J41:J42" si="109">J42+$D41</f>
        <v>158970</v>
      </c>
      <c r="K41" s="4">
        <f t="shared" ref="K41:K42" si="110">K42+$D41</f>
        <v>165850</v>
      </c>
      <c r="L41" s="4">
        <f t="shared" ref="L41:L42" si="111">L42+$D41</f>
        <v>172730</v>
      </c>
      <c r="M41" s="4">
        <f t="shared" ref="M41:M42" si="112">M42+$D41</f>
        <v>209000</v>
      </c>
      <c r="N41" s="4">
        <f t="shared" ref="N41:N42" si="113">N42+$D41</f>
        <v>215880</v>
      </c>
      <c r="O41" s="4">
        <f t="shared" ref="O41:O42" si="114">O42+$D41</f>
        <v>222760</v>
      </c>
      <c r="P41" s="21">
        <f t="shared" ref="P41" si="115">O41+D52</f>
        <v>229640</v>
      </c>
      <c r="Q41" s="21">
        <f t="shared" ref="Q41" si="116">P41+D52</f>
        <v>236520</v>
      </c>
      <c r="R41" s="21">
        <f t="shared" ref="R41" si="117">Q41+D52</f>
        <v>243400</v>
      </c>
      <c r="S41" s="21">
        <f t="shared" ref="S41" si="118">R41+D52</f>
        <v>250280</v>
      </c>
    </row>
    <row r="42" spans="1:19" s="10" customFormat="1" x14ac:dyDescent="0.15">
      <c r="A42" s="20" t="str">
        <f t="shared" ref="A42:A43" si="119">A41</f>
        <v>コスモス全体</v>
      </c>
      <c r="B42" s="2">
        <v>0.27083333333333298</v>
      </c>
      <c r="C42" s="1" t="str">
        <f t="shared" si="11"/>
        <v>コスモス全体0.270833333333333</v>
      </c>
      <c r="D42" s="5">
        <f>D43</f>
        <v>6880</v>
      </c>
      <c r="E42" s="4">
        <f t="shared" si="106"/>
        <v>82710</v>
      </c>
      <c r="F42" s="4">
        <f t="shared" si="107"/>
        <v>89590</v>
      </c>
      <c r="G42" s="4">
        <f t="shared" si="108"/>
        <v>96470</v>
      </c>
      <c r="H42" s="4" t="s">
        <v>42</v>
      </c>
      <c r="I42" s="4" t="s">
        <v>42</v>
      </c>
      <c r="J42" s="4">
        <f t="shared" si="109"/>
        <v>152090</v>
      </c>
      <c r="K42" s="4">
        <f t="shared" si="110"/>
        <v>158970</v>
      </c>
      <c r="L42" s="4">
        <f t="shared" si="111"/>
        <v>165850</v>
      </c>
      <c r="M42" s="4">
        <f t="shared" si="112"/>
        <v>202120</v>
      </c>
      <c r="N42" s="4">
        <f t="shared" si="113"/>
        <v>209000</v>
      </c>
      <c r="O42" s="4">
        <f t="shared" si="114"/>
        <v>215880</v>
      </c>
      <c r="P42" s="21">
        <f t="shared" ref="P42" si="120">O42+D52</f>
        <v>222760</v>
      </c>
      <c r="Q42" s="21">
        <f t="shared" ref="Q42" si="121">P42+D52</f>
        <v>229640</v>
      </c>
      <c r="R42" s="21">
        <f t="shared" ref="R42" si="122">Q42+D52</f>
        <v>236520</v>
      </c>
      <c r="S42" s="21">
        <f t="shared" ref="S42" si="123">R42+D52</f>
        <v>243400</v>
      </c>
    </row>
    <row r="43" spans="1:19" x14ac:dyDescent="0.15">
      <c r="A43" s="20" t="str">
        <f t="shared" si="119"/>
        <v>コスモス全体</v>
      </c>
      <c r="B43" s="2">
        <v>0.29166666666666669</v>
      </c>
      <c r="C43" s="1" t="str">
        <f t="shared" si="11"/>
        <v>コスモス全体0.291666666666667</v>
      </c>
      <c r="D43" s="3">
        <v>6880</v>
      </c>
      <c r="E43" s="4">
        <f t="shared" ref="E43:O46" si="124">E44+$D43</f>
        <v>75830</v>
      </c>
      <c r="F43" s="4">
        <f t="shared" si="124"/>
        <v>82710</v>
      </c>
      <c r="G43" s="4">
        <f t="shared" si="124"/>
        <v>89590</v>
      </c>
      <c r="H43" s="4" t="s">
        <v>42</v>
      </c>
      <c r="I43" s="4" t="s">
        <v>42</v>
      </c>
      <c r="J43" s="4">
        <f t="shared" si="124"/>
        <v>145210</v>
      </c>
      <c r="K43" s="4">
        <f t="shared" si="124"/>
        <v>152090</v>
      </c>
      <c r="L43" s="4">
        <f t="shared" si="124"/>
        <v>158970</v>
      </c>
      <c r="M43" s="4">
        <f t="shared" si="124"/>
        <v>195240</v>
      </c>
      <c r="N43" s="4">
        <f t="shared" si="124"/>
        <v>202120</v>
      </c>
      <c r="O43" s="4">
        <f t="shared" si="124"/>
        <v>209000</v>
      </c>
      <c r="P43" s="21">
        <f t="shared" ref="P43" si="125">O43+D52</f>
        <v>215880</v>
      </c>
      <c r="Q43" s="21">
        <f t="shared" ref="Q43" si="126">P43+D52</f>
        <v>222760</v>
      </c>
      <c r="R43" s="21">
        <f t="shared" ref="R43" si="127">Q43+D52</f>
        <v>229640</v>
      </c>
      <c r="S43" s="21">
        <f t="shared" ref="S43" si="128">R43+D52</f>
        <v>236520</v>
      </c>
    </row>
    <row r="44" spans="1:19" x14ac:dyDescent="0.15">
      <c r="A44" s="20" t="str">
        <f>A43</f>
        <v>コスモス全体</v>
      </c>
      <c r="B44" s="2">
        <v>0.3125</v>
      </c>
      <c r="C44" s="1" t="str">
        <f t="shared" si="11"/>
        <v>コスモス全体0.3125</v>
      </c>
      <c r="D44" s="5">
        <f>D43</f>
        <v>6880</v>
      </c>
      <c r="E44" s="4">
        <f t="shared" si="124"/>
        <v>68950</v>
      </c>
      <c r="F44" s="4">
        <f t="shared" si="124"/>
        <v>75830</v>
      </c>
      <c r="G44" s="4">
        <f t="shared" si="124"/>
        <v>82710</v>
      </c>
      <c r="H44" s="4" t="s">
        <v>42</v>
      </c>
      <c r="I44" s="4" t="s">
        <v>42</v>
      </c>
      <c r="J44" s="4">
        <f t="shared" si="124"/>
        <v>138330</v>
      </c>
      <c r="K44" s="4">
        <f t="shared" si="124"/>
        <v>145210</v>
      </c>
      <c r="L44" s="4">
        <f t="shared" si="124"/>
        <v>152090</v>
      </c>
      <c r="M44" s="4">
        <f t="shared" si="124"/>
        <v>188360</v>
      </c>
      <c r="N44" s="4">
        <f t="shared" si="124"/>
        <v>195240</v>
      </c>
      <c r="O44" s="4">
        <f t="shared" si="124"/>
        <v>202120</v>
      </c>
      <c r="P44" s="21">
        <f t="shared" ref="P44" si="129">O44+D52</f>
        <v>209000</v>
      </c>
      <c r="Q44" s="21">
        <f t="shared" ref="Q44" si="130">P44+D52</f>
        <v>215880</v>
      </c>
      <c r="R44" s="21">
        <f t="shared" ref="R44" si="131">Q44+D52</f>
        <v>222760</v>
      </c>
      <c r="S44" s="21">
        <f t="shared" ref="S44" si="132">R44+D52</f>
        <v>229640</v>
      </c>
    </row>
    <row r="45" spans="1:19" x14ac:dyDescent="0.15">
      <c r="A45" s="20" t="str">
        <f t="shared" ref="A45:A53" si="133">A44</f>
        <v>コスモス全体</v>
      </c>
      <c r="B45" s="2">
        <v>0.33333333333333298</v>
      </c>
      <c r="C45" s="1" t="str">
        <f t="shared" si="11"/>
        <v>コスモス全体0.333333333333333</v>
      </c>
      <c r="D45" s="3">
        <v>5070</v>
      </c>
      <c r="E45" s="4">
        <f t="shared" si="124"/>
        <v>62070</v>
      </c>
      <c r="F45" s="4">
        <f t="shared" si="124"/>
        <v>68950</v>
      </c>
      <c r="G45" s="4">
        <f t="shared" si="124"/>
        <v>75830</v>
      </c>
      <c r="H45" s="4" t="s">
        <v>42</v>
      </c>
      <c r="I45" s="4" t="s">
        <v>42</v>
      </c>
      <c r="J45" s="4">
        <f t="shared" si="124"/>
        <v>131450</v>
      </c>
      <c r="K45" s="4">
        <f t="shared" si="124"/>
        <v>138330</v>
      </c>
      <c r="L45" s="4">
        <f t="shared" si="124"/>
        <v>145210</v>
      </c>
      <c r="M45" s="4">
        <f t="shared" si="124"/>
        <v>181480</v>
      </c>
      <c r="N45" s="4">
        <f t="shared" si="124"/>
        <v>188360</v>
      </c>
      <c r="O45" s="4">
        <f t="shared" si="124"/>
        <v>195240</v>
      </c>
      <c r="P45" s="21">
        <f t="shared" ref="P45" si="134">O45+D52</f>
        <v>202120</v>
      </c>
      <c r="Q45" s="21">
        <f t="shared" ref="Q45" si="135">P45+D52</f>
        <v>209000</v>
      </c>
      <c r="R45" s="21">
        <f t="shared" ref="R45" si="136">Q45+D52</f>
        <v>215880</v>
      </c>
      <c r="S45" s="21">
        <f t="shared" ref="S45" si="137">R45+D52</f>
        <v>222760</v>
      </c>
    </row>
    <row r="46" spans="1:19" x14ac:dyDescent="0.15">
      <c r="A46" s="20" t="str">
        <f t="shared" si="133"/>
        <v>コスモス全体</v>
      </c>
      <c r="B46" s="2">
        <v>0.35416666666666702</v>
      </c>
      <c r="C46" s="1" t="str">
        <f t="shared" si="11"/>
        <v>コスモス全体0.354166666666667</v>
      </c>
      <c r="D46" s="5">
        <f t="shared" ref="D46" si="138">D45</f>
        <v>5070</v>
      </c>
      <c r="E46" s="4">
        <f>E47+$D46</f>
        <v>57000</v>
      </c>
      <c r="F46" s="4">
        <f t="shared" si="124"/>
        <v>63880</v>
      </c>
      <c r="G46" s="4">
        <f t="shared" si="124"/>
        <v>70760</v>
      </c>
      <c r="H46" s="4" t="s">
        <v>42</v>
      </c>
      <c r="I46" s="4" t="s">
        <v>42</v>
      </c>
      <c r="J46" s="4">
        <f t="shared" si="124"/>
        <v>126380</v>
      </c>
      <c r="K46" s="4">
        <f t="shared" si="124"/>
        <v>133260</v>
      </c>
      <c r="L46" s="4">
        <f t="shared" si="124"/>
        <v>140140</v>
      </c>
      <c r="M46" s="4">
        <f t="shared" si="124"/>
        <v>176410</v>
      </c>
      <c r="N46" s="4">
        <f t="shared" si="124"/>
        <v>183290</v>
      </c>
      <c r="O46" s="4">
        <f t="shared" si="124"/>
        <v>190170</v>
      </c>
      <c r="P46" s="21">
        <f t="shared" ref="P46" si="139">O46+D52</f>
        <v>197050</v>
      </c>
      <c r="Q46" s="21">
        <f t="shared" ref="Q46" si="140">P46+D52</f>
        <v>203930</v>
      </c>
      <c r="R46" s="21">
        <f t="shared" ref="R46" si="141">Q46+D52</f>
        <v>210810</v>
      </c>
      <c r="S46" s="21">
        <f t="shared" ref="S46" si="142">R46+D52</f>
        <v>217690</v>
      </c>
    </row>
    <row r="47" spans="1:19" x14ac:dyDescent="0.15">
      <c r="A47" s="20" t="str">
        <f t="shared" si="133"/>
        <v>コスモス全体</v>
      </c>
      <c r="B47" s="2">
        <v>0.375</v>
      </c>
      <c r="C47" s="1" t="str">
        <f t="shared" si="11"/>
        <v>コスモス全体0.375</v>
      </c>
      <c r="D47" s="3">
        <v>0</v>
      </c>
      <c r="E47" s="3">
        <v>51930</v>
      </c>
      <c r="F47" s="4">
        <f>E47+D48</f>
        <v>58810</v>
      </c>
      <c r="G47" s="4">
        <f>F47+D48</f>
        <v>65690</v>
      </c>
      <c r="H47" s="4" t="s">
        <v>42</v>
      </c>
      <c r="I47" s="4" t="s">
        <v>42</v>
      </c>
      <c r="J47" s="3">
        <v>121310</v>
      </c>
      <c r="K47" s="4">
        <f>J47+D48</f>
        <v>128190</v>
      </c>
      <c r="L47" s="4">
        <f>K47+D48</f>
        <v>135070</v>
      </c>
      <c r="M47" s="3">
        <v>171340</v>
      </c>
      <c r="N47" s="4">
        <f>M47+D48</f>
        <v>178220</v>
      </c>
      <c r="O47" s="4">
        <f>N47+D48</f>
        <v>185100</v>
      </c>
      <c r="P47" s="21">
        <f t="shared" ref="P47" si="143">O47+D52</f>
        <v>191980</v>
      </c>
      <c r="Q47" s="21">
        <f t="shared" ref="Q47" si="144">P47+D52</f>
        <v>198860</v>
      </c>
      <c r="R47" s="21">
        <f t="shared" ref="R47" si="145">Q47+D52</f>
        <v>205740</v>
      </c>
      <c r="S47" s="21">
        <f t="shared" ref="S47" si="146">R47+D52</f>
        <v>212620</v>
      </c>
    </row>
    <row r="48" spans="1:19" x14ac:dyDescent="0.15">
      <c r="A48" s="20" t="str">
        <f t="shared" si="133"/>
        <v>コスモス全体</v>
      </c>
      <c r="B48" s="2">
        <v>0.5</v>
      </c>
      <c r="C48" s="1" t="str">
        <f t="shared" si="11"/>
        <v>コスモス全体0.5</v>
      </c>
      <c r="D48" s="3">
        <v>6880</v>
      </c>
      <c r="E48" s="4" t="s">
        <v>42</v>
      </c>
      <c r="F48" s="4" t="s">
        <v>42</v>
      </c>
      <c r="G48" s="4" t="s">
        <v>42</v>
      </c>
      <c r="H48" s="4" t="s">
        <v>42</v>
      </c>
      <c r="I48" s="4" t="s">
        <v>42</v>
      </c>
      <c r="J48" s="4">
        <f>J49+$D48</f>
        <v>83140</v>
      </c>
      <c r="K48" s="4">
        <f t="shared" ref="K48:O49" si="147">K49+$D48</f>
        <v>90020</v>
      </c>
      <c r="L48" s="4">
        <f t="shared" si="147"/>
        <v>96900</v>
      </c>
      <c r="M48" s="4">
        <f t="shared" si="147"/>
        <v>152260</v>
      </c>
      <c r="N48" s="4">
        <f t="shared" si="147"/>
        <v>159140</v>
      </c>
      <c r="O48" s="4">
        <f t="shared" si="147"/>
        <v>166020</v>
      </c>
      <c r="P48" s="21">
        <f t="shared" ref="P48" si="148">O48+D52</f>
        <v>172900</v>
      </c>
      <c r="Q48" s="21">
        <f t="shared" ref="Q48" si="149">P48+D52</f>
        <v>179780</v>
      </c>
      <c r="R48" s="21">
        <f t="shared" ref="R48" si="150">Q48+D52</f>
        <v>186660</v>
      </c>
      <c r="S48" s="21">
        <f t="shared" ref="S48" si="151">R48+D52</f>
        <v>193540</v>
      </c>
    </row>
    <row r="49" spans="1:19" x14ac:dyDescent="0.15">
      <c r="A49" s="20" t="str">
        <f t="shared" si="133"/>
        <v>コスモス全体</v>
      </c>
      <c r="B49" s="2">
        <v>0.52083333333333304</v>
      </c>
      <c r="C49" s="1" t="str">
        <f t="shared" si="11"/>
        <v>コスモス全体0.520833333333333</v>
      </c>
      <c r="D49" s="5">
        <f>D48</f>
        <v>6880</v>
      </c>
      <c r="E49" s="4" t="s">
        <v>42</v>
      </c>
      <c r="F49" s="4" t="s">
        <v>42</v>
      </c>
      <c r="G49" s="4" t="s">
        <v>42</v>
      </c>
      <c r="H49" s="4" t="s">
        <v>42</v>
      </c>
      <c r="I49" s="4" t="s">
        <v>42</v>
      </c>
      <c r="J49" s="4">
        <f>J50+$D49</f>
        <v>76260</v>
      </c>
      <c r="K49" s="4">
        <f t="shared" si="147"/>
        <v>83140</v>
      </c>
      <c r="L49" s="4">
        <f t="shared" si="147"/>
        <v>90020</v>
      </c>
      <c r="M49" s="4">
        <f t="shared" si="147"/>
        <v>145380</v>
      </c>
      <c r="N49" s="4">
        <f t="shared" si="147"/>
        <v>152260</v>
      </c>
      <c r="O49" s="4">
        <f t="shared" si="147"/>
        <v>159140</v>
      </c>
      <c r="P49" s="21">
        <f t="shared" ref="P49" si="152">O49+D52</f>
        <v>166020</v>
      </c>
      <c r="Q49" s="21">
        <f t="shared" ref="Q49" si="153">P49+D52</f>
        <v>172900</v>
      </c>
      <c r="R49" s="21">
        <f t="shared" ref="R49" si="154">Q49+D52</f>
        <v>179780</v>
      </c>
      <c r="S49" s="21">
        <f t="shared" ref="S49" si="155">R49+D52</f>
        <v>186660</v>
      </c>
    </row>
    <row r="50" spans="1:19" x14ac:dyDescent="0.15">
      <c r="A50" s="20" t="str">
        <f t="shared" si="133"/>
        <v>コスモス全体</v>
      </c>
      <c r="B50" s="2">
        <v>0.54166666666666696</v>
      </c>
      <c r="C50" s="1" t="str">
        <f t="shared" si="11"/>
        <v>コスモス全体0.541666666666667</v>
      </c>
      <c r="D50" s="3">
        <v>0</v>
      </c>
      <c r="E50" s="4" t="s">
        <v>42</v>
      </c>
      <c r="F50" s="4" t="s">
        <v>42</v>
      </c>
      <c r="G50" s="4" t="s">
        <v>42</v>
      </c>
      <c r="H50" s="4" t="s">
        <v>42</v>
      </c>
      <c r="I50" s="4" t="s">
        <v>42</v>
      </c>
      <c r="J50" s="3">
        <v>69380</v>
      </c>
      <c r="K50" s="4">
        <f>J50+D51</f>
        <v>76260</v>
      </c>
      <c r="L50" s="4">
        <f>K50+D51</f>
        <v>83140</v>
      </c>
      <c r="M50" s="3">
        <v>138500</v>
      </c>
      <c r="N50" s="4">
        <f>M50+D51</f>
        <v>145380</v>
      </c>
      <c r="O50" s="4">
        <f>N50+D48</f>
        <v>152260</v>
      </c>
      <c r="P50" s="21">
        <f t="shared" ref="P50" si="156">O50+D52</f>
        <v>159140</v>
      </c>
      <c r="Q50" s="21">
        <f>P50+D52</f>
        <v>166020</v>
      </c>
      <c r="R50" s="21">
        <f t="shared" ref="R50" si="157">Q50+D52</f>
        <v>172900</v>
      </c>
      <c r="S50" s="21">
        <f t="shared" ref="S50" si="158">R50+D52</f>
        <v>179780</v>
      </c>
    </row>
    <row r="51" spans="1:19" x14ac:dyDescent="0.15">
      <c r="A51" s="20" t="str">
        <f t="shared" si="133"/>
        <v>コスモス全体</v>
      </c>
      <c r="B51" s="2">
        <v>0.70833333333333304</v>
      </c>
      <c r="C51" s="1" t="str">
        <f t="shared" si="11"/>
        <v>コスモス全体0.708333333333333</v>
      </c>
      <c r="D51" s="3">
        <v>6880</v>
      </c>
      <c r="E51" s="4" t="s">
        <v>42</v>
      </c>
      <c r="F51" s="4" t="s">
        <v>42</v>
      </c>
      <c r="G51" s="4" t="s">
        <v>42</v>
      </c>
      <c r="H51" s="4" t="s">
        <v>42</v>
      </c>
      <c r="I51" s="4" t="s">
        <v>42</v>
      </c>
      <c r="J51" s="4" t="s">
        <v>42</v>
      </c>
      <c r="K51" s="4" t="s">
        <v>42</v>
      </c>
      <c r="L51" s="4" t="s">
        <v>42</v>
      </c>
      <c r="M51" s="4">
        <f t="shared" ref="M51:O52" si="159">M52+$D51</f>
        <v>82880</v>
      </c>
      <c r="N51" s="4">
        <f t="shared" si="159"/>
        <v>89760</v>
      </c>
      <c r="O51" s="4">
        <f t="shared" si="159"/>
        <v>96640</v>
      </c>
      <c r="P51" s="21">
        <f t="shared" ref="P51" si="160">O51+D52</f>
        <v>103520</v>
      </c>
      <c r="Q51" s="21">
        <f t="shared" ref="Q51" si="161">P51+D52</f>
        <v>110400</v>
      </c>
      <c r="R51" s="21">
        <f t="shared" ref="R51" si="162">Q51+D52</f>
        <v>117280</v>
      </c>
      <c r="S51" s="21">
        <f t="shared" ref="S51" si="163">R51+D52</f>
        <v>124160</v>
      </c>
    </row>
    <row r="52" spans="1:19" x14ac:dyDescent="0.15">
      <c r="A52" s="20" t="str">
        <f t="shared" si="133"/>
        <v>コスモス全体</v>
      </c>
      <c r="B52" s="2">
        <v>0.72916666666666696</v>
      </c>
      <c r="C52" s="1" t="str">
        <f t="shared" si="11"/>
        <v>コスモス全体0.729166666666667</v>
      </c>
      <c r="D52" s="5">
        <f>D51</f>
        <v>6880</v>
      </c>
      <c r="E52" s="4" t="s">
        <v>42</v>
      </c>
      <c r="F52" s="4" t="s">
        <v>42</v>
      </c>
      <c r="G52" s="4" t="s">
        <v>42</v>
      </c>
      <c r="H52" s="4" t="s">
        <v>42</v>
      </c>
      <c r="I52" s="4" t="s">
        <v>42</v>
      </c>
      <c r="J52" s="4" t="s">
        <v>42</v>
      </c>
      <c r="K52" s="4" t="s">
        <v>42</v>
      </c>
      <c r="L52" s="4" t="s">
        <v>42</v>
      </c>
      <c r="M52" s="4">
        <f t="shared" si="159"/>
        <v>76000</v>
      </c>
      <c r="N52" s="4">
        <f t="shared" si="159"/>
        <v>82880</v>
      </c>
      <c r="O52" s="4">
        <f t="shared" si="159"/>
        <v>89760</v>
      </c>
      <c r="P52" s="21">
        <f t="shared" ref="P52" si="164">O52+D52</f>
        <v>96640</v>
      </c>
      <c r="Q52" s="21">
        <f t="shared" ref="Q52" si="165">P52+D52</f>
        <v>103520</v>
      </c>
      <c r="R52" s="21">
        <f t="shared" ref="R52" si="166">Q52+D52</f>
        <v>110400</v>
      </c>
      <c r="S52" s="21">
        <f t="shared" ref="S52" si="167">R52+D52</f>
        <v>117280</v>
      </c>
    </row>
    <row r="53" spans="1:19" x14ac:dyDescent="0.15">
      <c r="A53" s="20" t="str">
        <f t="shared" si="133"/>
        <v>コスモス全体</v>
      </c>
      <c r="B53" s="2">
        <v>0.75</v>
      </c>
      <c r="C53" s="1" t="str">
        <f t="shared" si="11"/>
        <v>コスモス全体0.75</v>
      </c>
      <c r="D53" s="3">
        <v>0</v>
      </c>
      <c r="E53" s="4" t="s">
        <v>42</v>
      </c>
      <c r="F53" s="4" t="s">
        <v>42</v>
      </c>
      <c r="G53" s="4" t="s">
        <v>42</v>
      </c>
      <c r="H53" s="4" t="s">
        <v>42</v>
      </c>
      <c r="I53" s="4" t="s">
        <v>42</v>
      </c>
      <c r="J53" s="4" t="s">
        <v>42</v>
      </c>
      <c r="K53" s="4" t="s">
        <v>42</v>
      </c>
      <c r="L53" s="4" t="s">
        <v>42</v>
      </c>
      <c r="M53" s="3">
        <v>69120</v>
      </c>
      <c r="N53" s="4">
        <f>M53+D52</f>
        <v>76000</v>
      </c>
      <c r="O53" s="4">
        <f>N53+D52</f>
        <v>82880</v>
      </c>
      <c r="P53" s="21">
        <f t="shared" ref="P53" si="168">O53+D52</f>
        <v>89760</v>
      </c>
      <c r="Q53" s="21">
        <f t="shared" ref="Q53" si="169">P53+D52</f>
        <v>96640</v>
      </c>
      <c r="R53" s="21">
        <f t="shared" ref="R53" si="170">Q53+D52</f>
        <v>103520</v>
      </c>
      <c r="S53" s="21">
        <f t="shared" ref="S53" si="171">R53+D52</f>
        <v>110400</v>
      </c>
    </row>
    <row r="54" spans="1:19" s="10" customFormat="1" x14ac:dyDescent="0.15">
      <c r="A54" s="19" t="s">
        <v>30</v>
      </c>
      <c r="B54" s="2">
        <v>0.25</v>
      </c>
      <c r="C54" s="1" t="str">
        <f t="shared" si="11"/>
        <v>コスモス1/20.25</v>
      </c>
      <c r="D54" s="5">
        <f>D56</f>
        <v>3440</v>
      </c>
      <c r="E54" s="4">
        <f t="shared" ref="E54:E55" si="172">E55+$D54</f>
        <v>44810</v>
      </c>
      <c r="F54" s="4">
        <f t="shared" ref="F54:F55" si="173">F55+$D54</f>
        <v>48250</v>
      </c>
      <c r="G54" s="4">
        <f t="shared" ref="G54:G55" si="174">G55+$D54</f>
        <v>51690</v>
      </c>
      <c r="H54" s="4" t="s">
        <v>42</v>
      </c>
      <c r="I54" s="4" t="s">
        <v>42</v>
      </c>
      <c r="J54" s="4">
        <f t="shared" ref="J54:J55" si="175">J55+$D54</f>
        <v>79500</v>
      </c>
      <c r="K54" s="4">
        <f t="shared" ref="K54:K55" si="176">K55+$D54</f>
        <v>82940</v>
      </c>
      <c r="L54" s="4">
        <f t="shared" ref="L54:L55" si="177">L55+$D54</f>
        <v>86380</v>
      </c>
      <c r="M54" s="4">
        <f t="shared" ref="M54:M55" si="178">M55+$D54</f>
        <v>104510</v>
      </c>
      <c r="N54" s="4">
        <f t="shared" ref="N54:N55" si="179">N55+$D54</f>
        <v>107950</v>
      </c>
      <c r="O54" s="4">
        <f t="shared" ref="O54:O55" si="180">O55+$D54</f>
        <v>111390</v>
      </c>
      <c r="P54" s="21">
        <f t="shared" ref="P54" si="181">O54+D65</f>
        <v>114830</v>
      </c>
      <c r="Q54" s="21">
        <f t="shared" ref="Q54" si="182">P54+D65</f>
        <v>118270</v>
      </c>
      <c r="R54" s="21">
        <f t="shared" ref="R54" si="183">Q54+D65</f>
        <v>121710</v>
      </c>
      <c r="S54" s="21">
        <f t="shared" ref="S54" si="184">R54+D65</f>
        <v>125150</v>
      </c>
    </row>
    <row r="55" spans="1:19" s="10" customFormat="1" x14ac:dyDescent="0.15">
      <c r="A55" s="20" t="str">
        <f t="shared" ref="A55:A59" si="185">A54</f>
        <v>コスモス1/2</v>
      </c>
      <c r="B55" s="2">
        <v>0.27083333333333298</v>
      </c>
      <c r="C55" s="1" t="str">
        <f t="shared" si="11"/>
        <v>コスモス1/20.270833333333333</v>
      </c>
      <c r="D55" s="5">
        <f>D56</f>
        <v>3440</v>
      </c>
      <c r="E55" s="4">
        <f t="shared" si="172"/>
        <v>41370</v>
      </c>
      <c r="F55" s="4">
        <f t="shared" si="173"/>
        <v>44810</v>
      </c>
      <c r="G55" s="4">
        <f t="shared" si="174"/>
        <v>48250</v>
      </c>
      <c r="H55" s="4" t="s">
        <v>42</v>
      </c>
      <c r="I55" s="4" t="s">
        <v>42</v>
      </c>
      <c r="J55" s="4">
        <f t="shared" si="175"/>
        <v>76060</v>
      </c>
      <c r="K55" s="4">
        <f t="shared" si="176"/>
        <v>79500</v>
      </c>
      <c r="L55" s="4">
        <f t="shared" si="177"/>
        <v>82940</v>
      </c>
      <c r="M55" s="4">
        <f t="shared" si="178"/>
        <v>101070</v>
      </c>
      <c r="N55" s="4">
        <f t="shared" si="179"/>
        <v>104510</v>
      </c>
      <c r="O55" s="4">
        <f t="shared" si="180"/>
        <v>107950</v>
      </c>
      <c r="P55" s="21">
        <f t="shared" ref="P55" si="186">O55+D65</f>
        <v>111390</v>
      </c>
      <c r="Q55" s="21">
        <f t="shared" ref="Q55" si="187">P55+D65</f>
        <v>114830</v>
      </c>
      <c r="R55" s="21">
        <f t="shared" ref="R55" si="188">Q55+D65</f>
        <v>118270</v>
      </c>
      <c r="S55" s="21">
        <f t="shared" ref="S55" si="189">R55+D65</f>
        <v>121710</v>
      </c>
    </row>
    <row r="56" spans="1:19" x14ac:dyDescent="0.15">
      <c r="A56" s="20" t="str">
        <f t="shared" si="185"/>
        <v>コスモス1/2</v>
      </c>
      <c r="B56" s="2">
        <v>0.29166666666666669</v>
      </c>
      <c r="C56" s="1" t="str">
        <f t="shared" si="11"/>
        <v>コスモス1/20.291666666666667</v>
      </c>
      <c r="D56" s="3">
        <v>3440</v>
      </c>
      <c r="E56" s="4">
        <f t="shared" ref="E56:E58" si="190">E57+$D56</f>
        <v>37930</v>
      </c>
      <c r="F56" s="4">
        <f t="shared" ref="F56:G59" si="191">F57+$D56</f>
        <v>41370</v>
      </c>
      <c r="G56" s="4">
        <f t="shared" si="191"/>
        <v>44810</v>
      </c>
      <c r="H56" s="4" t="s">
        <v>42</v>
      </c>
      <c r="I56" s="4" t="s">
        <v>42</v>
      </c>
      <c r="J56" s="4">
        <f t="shared" ref="J56:J59" si="192">J57+$D56</f>
        <v>72620</v>
      </c>
      <c r="K56" s="4">
        <f t="shared" ref="K56:K59" si="193">K57+$D56</f>
        <v>76060</v>
      </c>
      <c r="L56" s="4">
        <f t="shared" ref="L56:L59" si="194">L57+$D56</f>
        <v>79500</v>
      </c>
      <c r="M56" s="4">
        <f t="shared" ref="M56:M59" si="195">M57+$D56</f>
        <v>97630</v>
      </c>
      <c r="N56" s="4">
        <f t="shared" ref="N56:N59" si="196">N57+$D56</f>
        <v>101070</v>
      </c>
      <c r="O56" s="4">
        <f t="shared" ref="O56:O59" si="197">O57+$D56</f>
        <v>104510</v>
      </c>
      <c r="P56" s="21">
        <f t="shared" ref="P56" si="198">O56+D65</f>
        <v>107950</v>
      </c>
      <c r="Q56" s="21">
        <f t="shared" ref="Q56" si="199">P56+D65</f>
        <v>111390</v>
      </c>
      <c r="R56" s="21">
        <f t="shared" ref="R56" si="200">Q56+D65</f>
        <v>114830</v>
      </c>
      <c r="S56" s="21">
        <f t="shared" ref="S56" si="201">R56+D65</f>
        <v>118270</v>
      </c>
    </row>
    <row r="57" spans="1:19" x14ac:dyDescent="0.15">
      <c r="A57" s="20" t="str">
        <f t="shared" si="185"/>
        <v>コスモス1/2</v>
      </c>
      <c r="B57" s="2">
        <v>0.3125</v>
      </c>
      <c r="C57" s="1" t="str">
        <f t="shared" si="11"/>
        <v>コスモス1/20.3125</v>
      </c>
      <c r="D57" s="5">
        <f>D56</f>
        <v>3440</v>
      </c>
      <c r="E57" s="4">
        <f t="shared" si="190"/>
        <v>34490</v>
      </c>
      <c r="F57" s="4">
        <f t="shared" si="191"/>
        <v>37930</v>
      </c>
      <c r="G57" s="4">
        <f t="shared" si="191"/>
        <v>41370</v>
      </c>
      <c r="H57" s="4" t="s">
        <v>42</v>
      </c>
      <c r="I57" s="4" t="s">
        <v>42</v>
      </c>
      <c r="J57" s="4">
        <f t="shared" si="192"/>
        <v>69180</v>
      </c>
      <c r="K57" s="4">
        <f t="shared" si="193"/>
        <v>72620</v>
      </c>
      <c r="L57" s="4">
        <f t="shared" si="194"/>
        <v>76060</v>
      </c>
      <c r="M57" s="4">
        <f>M58+$D57</f>
        <v>94190</v>
      </c>
      <c r="N57" s="4">
        <f t="shared" si="196"/>
        <v>97630</v>
      </c>
      <c r="O57" s="4">
        <f t="shared" si="197"/>
        <v>101070</v>
      </c>
      <c r="P57" s="21">
        <f t="shared" ref="P57" si="202">O57+D65</f>
        <v>104510</v>
      </c>
      <c r="Q57" s="21">
        <f t="shared" ref="Q57" si="203">P57+D65</f>
        <v>107950</v>
      </c>
      <c r="R57" s="21">
        <f t="shared" ref="R57" si="204">Q57+D65</f>
        <v>111390</v>
      </c>
      <c r="S57" s="21">
        <f t="shared" ref="S57" si="205">R57+D65</f>
        <v>114830</v>
      </c>
    </row>
    <row r="58" spans="1:19" x14ac:dyDescent="0.15">
      <c r="A58" s="20" t="str">
        <f t="shared" si="185"/>
        <v>コスモス1/2</v>
      </c>
      <c r="B58" s="2">
        <v>0.33333333333333298</v>
      </c>
      <c r="C58" s="1" t="str">
        <f t="shared" si="11"/>
        <v>コスモス1/20.333333333333333</v>
      </c>
      <c r="D58" s="3">
        <v>2540</v>
      </c>
      <c r="E58" s="4">
        <f t="shared" si="190"/>
        <v>31050</v>
      </c>
      <c r="F58" s="4">
        <f t="shared" si="191"/>
        <v>34490</v>
      </c>
      <c r="G58" s="4">
        <f t="shared" si="191"/>
        <v>37930</v>
      </c>
      <c r="H58" s="4" t="s">
        <v>42</v>
      </c>
      <c r="I58" s="4" t="s">
        <v>42</v>
      </c>
      <c r="J58" s="4">
        <f t="shared" si="192"/>
        <v>65740</v>
      </c>
      <c r="K58" s="4">
        <f t="shared" si="193"/>
        <v>69180</v>
      </c>
      <c r="L58" s="4">
        <f t="shared" si="194"/>
        <v>72620</v>
      </c>
      <c r="M58" s="4">
        <f t="shared" si="195"/>
        <v>90750</v>
      </c>
      <c r="N58" s="4">
        <f t="shared" si="196"/>
        <v>94190</v>
      </c>
      <c r="O58" s="4">
        <f t="shared" si="197"/>
        <v>97630</v>
      </c>
      <c r="P58" s="21">
        <f t="shared" ref="P58" si="206">O58+D65</f>
        <v>101070</v>
      </c>
      <c r="Q58" s="21">
        <f t="shared" ref="Q58" si="207">P58+D65</f>
        <v>104510</v>
      </c>
      <c r="R58" s="21">
        <f t="shared" ref="R58" si="208">Q58+D65</f>
        <v>107950</v>
      </c>
      <c r="S58" s="21">
        <f t="shared" ref="S58" si="209">R58+D65</f>
        <v>111390</v>
      </c>
    </row>
    <row r="59" spans="1:19" x14ac:dyDescent="0.15">
      <c r="A59" s="20" t="str">
        <f t="shared" si="185"/>
        <v>コスモス1/2</v>
      </c>
      <c r="B59" s="2">
        <v>0.35416666666666702</v>
      </c>
      <c r="C59" s="1" t="str">
        <f t="shared" si="11"/>
        <v>コスモス1/20.354166666666667</v>
      </c>
      <c r="D59" s="5">
        <f t="shared" ref="D59" si="210">D58</f>
        <v>2540</v>
      </c>
      <c r="E59" s="4">
        <f>E60+$D59</f>
        <v>28510</v>
      </c>
      <c r="F59" s="4">
        <f t="shared" si="191"/>
        <v>31950</v>
      </c>
      <c r="G59" s="4">
        <f t="shared" si="191"/>
        <v>35390</v>
      </c>
      <c r="H59" s="4" t="s">
        <v>42</v>
      </c>
      <c r="I59" s="4" t="s">
        <v>42</v>
      </c>
      <c r="J59" s="4">
        <f t="shared" si="192"/>
        <v>63200</v>
      </c>
      <c r="K59" s="4">
        <f t="shared" si="193"/>
        <v>66640</v>
      </c>
      <c r="L59" s="4">
        <f t="shared" si="194"/>
        <v>70080</v>
      </c>
      <c r="M59" s="4">
        <f t="shared" si="195"/>
        <v>88210</v>
      </c>
      <c r="N59" s="4">
        <f t="shared" si="196"/>
        <v>91650</v>
      </c>
      <c r="O59" s="4">
        <f t="shared" si="197"/>
        <v>95090</v>
      </c>
      <c r="P59" s="21">
        <f t="shared" ref="P59" si="211">O59+D65</f>
        <v>98530</v>
      </c>
      <c r="Q59" s="21">
        <f t="shared" ref="Q59" si="212">P59+D65</f>
        <v>101970</v>
      </c>
      <c r="R59" s="21">
        <f t="shared" ref="R59" si="213">Q59+D65</f>
        <v>105410</v>
      </c>
      <c r="S59" s="21">
        <f t="shared" ref="S59" si="214">R59+D65</f>
        <v>108850</v>
      </c>
    </row>
    <row r="60" spans="1:19" x14ac:dyDescent="0.15">
      <c r="A60" s="20" t="str">
        <f t="shared" ref="A60:A66" si="215">A59</f>
        <v>コスモス1/2</v>
      </c>
      <c r="B60" s="2">
        <v>0.375</v>
      </c>
      <c r="C60" s="1" t="str">
        <f t="shared" si="11"/>
        <v>コスモス1/20.375</v>
      </c>
      <c r="D60" s="3">
        <v>0</v>
      </c>
      <c r="E60" s="3">
        <v>25970</v>
      </c>
      <c r="F60" s="4">
        <f>E60+D61</f>
        <v>29410</v>
      </c>
      <c r="G60" s="4">
        <f>F60+D61</f>
        <v>32850</v>
      </c>
      <c r="H60" s="4" t="s">
        <v>42</v>
      </c>
      <c r="I60" s="4" t="s">
        <v>42</v>
      </c>
      <c r="J60" s="3">
        <v>60660</v>
      </c>
      <c r="K60" s="4">
        <f>J60+D61</f>
        <v>64100</v>
      </c>
      <c r="L60" s="4">
        <f>K60+D61</f>
        <v>67540</v>
      </c>
      <c r="M60" s="3">
        <v>85670</v>
      </c>
      <c r="N60" s="4">
        <f>M60+D61</f>
        <v>89110</v>
      </c>
      <c r="O60" s="4">
        <f>N60+D61</f>
        <v>92550</v>
      </c>
      <c r="P60" s="21">
        <f t="shared" ref="P60" si="216">O60+D65</f>
        <v>95990</v>
      </c>
      <c r="Q60" s="21">
        <f t="shared" ref="Q60" si="217">P60+D65</f>
        <v>99430</v>
      </c>
      <c r="R60" s="21">
        <f t="shared" ref="R60" si="218">Q60+D65</f>
        <v>102870</v>
      </c>
      <c r="S60" s="21">
        <f t="shared" ref="S60" si="219">R60+D65</f>
        <v>106310</v>
      </c>
    </row>
    <row r="61" spans="1:19" x14ac:dyDescent="0.15">
      <c r="A61" s="20" t="str">
        <f t="shared" si="215"/>
        <v>コスモス1/2</v>
      </c>
      <c r="B61" s="2">
        <v>0.5</v>
      </c>
      <c r="C61" s="1" t="str">
        <f t="shared" si="11"/>
        <v>コスモス1/20.5</v>
      </c>
      <c r="D61" s="3">
        <v>3440</v>
      </c>
      <c r="E61" s="4" t="s">
        <v>42</v>
      </c>
      <c r="F61" s="4" t="s">
        <v>42</v>
      </c>
      <c r="G61" s="4" t="s">
        <v>42</v>
      </c>
      <c r="H61" s="4" t="s">
        <v>42</v>
      </c>
      <c r="I61" s="4" t="s">
        <v>42</v>
      </c>
      <c r="J61" s="4">
        <f>J62+$D61</f>
        <v>41570</v>
      </c>
      <c r="K61" s="4">
        <f t="shared" ref="K61:K62" si="220">K62+$D61</f>
        <v>45010</v>
      </c>
      <c r="L61" s="4">
        <f t="shared" ref="L61:L62" si="221">L62+$D61</f>
        <v>48450</v>
      </c>
      <c r="M61" s="4">
        <f t="shared" ref="M61:M62" si="222">M62+$D61</f>
        <v>76130</v>
      </c>
      <c r="N61" s="4">
        <f t="shared" ref="N61:N62" si="223">N62+$D61</f>
        <v>79570</v>
      </c>
      <c r="O61" s="4">
        <f t="shared" ref="O61:O62" si="224">O62+$D61</f>
        <v>83010</v>
      </c>
      <c r="P61" s="21">
        <f t="shared" ref="P61" si="225">O61+D65</f>
        <v>86450</v>
      </c>
      <c r="Q61" s="21">
        <f t="shared" ref="Q61" si="226">P61+D65</f>
        <v>89890</v>
      </c>
      <c r="R61" s="21">
        <f t="shared" ref="R61" si="227">Q61+D65</f>
        <v>93330</v>
      </c>
      <c r="S61" s="21">
        <f t="shared" ref="S61" si="228">R61+D65</f>
        <v>96770</v>
      </c>
    </row>
    <row r="62" spans="1:19" x14ac:dyDescent="0.15">
      <c r="A62" s="20" t="str">
        <f t="shared" si="215"/>
        <v>コスモス1/2</v>
      </c>
      <c r="B62" s="2">
        <v>0.52083333333333304</v>
      </c>
      <c r="C62" s="1" t="str">
        <f t="shared" si="11"/>
        <v>コスモス1/20.520833333333333</v>
      </c>
      <c r="D62" s="5">
        <f>D61</f>
        <v>3440</v>
      </c>
      <c r="E62" s="4" t="s">
        <v>42</v>
      </c>
      <c r="F62" s="4" t="s">
        <v>42</v>
      </c>
      <c r="G62" s="4" t="s">
        <v>42</v>
      </c>
      <c r="H62" s="4" t="s">
        <v>42</v>
      </c>
      <c r="I62" s="4" t="s">
        <v>42</v>
      </c>
      <c r="J62" s="4">
        <f>J63+$D62</f>
        <v>38130</v>
      </c>
      <c r="K62" s="4">
        <f t="shared" si="220"/>
        <v>41570</v>
      </c>
      <c r="L62" s="4">
        <f t="shared" si="221"/>
        <v>45010</v>
      </c>
      <c r="M62" s="4">
        <f t="shared" si="222"/>
        <v>72690</v>
      </c>
      <c r="N62" s="4">
        <f t="shared" si="223"/>
        <v>76130</v>
      </c>
      <c r="O62" s="4">
        <f t="shared" si="224"/>
        <v>79570</v>
      </c>
      <c r="P62" s="21">
        <f t="shared" ref="P62" si="229">O62+D65</f>
        <v>83010</v>
      </c>
      <c r="Q62" s="21">
        <f t="shared" ref="Q62" si="230">P62+D65</f>
        <v>86450</v>
      </c>
      <c r="R62" s="21">
        <f t="shared" ref="R62" si="231">Q62+D65</f>
        <v>89890</v>
      </c>
      <c r="S62" s="21">
        <f t="shared" ref="S62" si="232">R62+D65</f>
        <v>93330</v>
      </c>
    </row>
    <row r="63" spans="1:19" x14ac:dyDescent="0.15">
      <c r="A63" s="20" t="str">
        <f t="shared" si="215"/>
        <v>コスモス1/2</v>
      </c>
      <c r="B63" s="2">
        <v>0.54166666666666696</v>
      </c>
      <c r="C63" s="1" t="str">
        <f t="shared" si="11"/>
        <v>コスモス1/20.541666666666667</v>
      </c>
      <c r="D63" s="3">
        <v>0</v>
      </c>
      <c r="E63" s="4" t="s">
        <v>42</v>
      </c>
      <c r="F63" s="4" t="s">
        <v>42</v>
      </c>
      <c r="G63" s="4" t="s">
        <v>42</v>
      </c>
      <c r="H63" s="4" t="s">
        <v>42</v>
      </c>
      <c r="I63" s="4" t="s">
        <v>42</v>
      </c>
      <c r="J63" s="3">
        <v>34690</v>
      </c>
      <c r="K63" s="4">
        <f>J63+D64</f>
        <v>38130</v>
      </c>
      <c r="L63" s="4">
        <f>K63+D64</f>
        <v>41570</v>
      </c>
      <c r="M63" s="3">
        <v>69250</v>
      </c>
      <c r="N63" s="4">
        <f>M63+D64</f>
        <v>72690</v>
      </c>
      <c r="O63" s="4">
        <f>N63+D61</f>
        <v>76130</v>
      </c>
      <c r="P63" s="21">
        <f t="shared" ref="P63" si="233">O63+D65</f>
        <v>79570</v>
      </c>
      <c r="Q63" s="21">
        <f t="shared" ref="Q63" si="234">P63+D65</f>
        <v>83010</v>
      </c>
      <c r="R63" s="21">
        <f t="shared" ref="R63" si="235">Q63+D65</f>
        <v>86450</v>
      </c>
      <c r="S63" s="21">
        <f t="shared" ref="S63" si="236">R63+D65</f>
        <v>89890</v>
      </c>
    </row>
    <row r="64" spans="1:19" x14ac:dyDescent="0.15">
      <c r="A64" s="20" t="str">
        <f t="shared" si="215"/>
        <v>コスモス1/2</v>
      </c>
      <c r="B64" s="2">
        <v>0.70833333333333304</v>
      </c>
      <c r="C64" s="1" t="str">
        <f t="shared" si="11"/>
        <v>コスモス1/20.708333333333333</v>
      </c>
      <c r="D64" s="3">
        <v>3440</v>
      </c>
      <c r="E64" s="4" t="s">
        <v>42</v>
      </c>
      <c r="F64" s="4" t="s">
        <v>42</v>
      </c>
      <c r="G64" s="4" t="s">
        <v>42</v>
      </c>
      <c r="H64" s="4" t="s">
        <v>42</v>
      </c>
      <c r="I64" s="4" t="s">
        <v>42</v>
      </c>
      <c r="J64" s="4" t="s">
        <v>42</v>
      </c>
      <c r="K64" s="4" t="s">
        <v>42</v>
      </c>
      <c r="L64" s="4" t="s">
        <v>42</v>
      </c>
      <c r="M64" s="4">
        <f t="shared" ref="M64:O65" si="237">M65+$D64</f>
        <v>41440</v>
      </c>
      <c r="N64" s="4">
        <f t="shared" si="237"/>
        <v>44880</v>
      </c>
      <c r="O64" s="4">
        <f t="shared" si="237"/>
        <v>48320</v>
      </c>
      <c r="P64" s="21">
        <f t="shared" ref="P64" si="238">O64+D65</f>
        <v>51760</v>
      </c>
      <c r="Q64" s="21">
        <f t="shared" ref="Q64" si="239">P64+D65</f>
        <v>55200</v>
      </c>
      <c r="R64" s="21">
        <f t="shared" ref="R64" si="240">Q64+D65</f>
        <v>58640</v>
      </c>
      <c r="S64" s="21">
        <f t="shared" ref="S64" si="241">R64+D65</f>
        <v>62080</v>
      </c>
    </row>
    <row r="65" spans="1:19" x14ac:dyDescent="0.15">
      <c r="A65" s="20" t="str">
        <f t="shared" si="215"/>
        <v>コスモス1/2</v>
      </c>
      <c r="B65" s="2">
        <v>0.72916666666666696</v>
      </c>
      <c r="C65" s="1" t="str">
        <f t="shared" si="11"/>
        <v>コスモス1/20.729166666666667</v>
      </c>
      <c r="D65" s="5">
        <f>D64</f>
        <v>3440</v>
      </c>
      <c r="E65" s="4" t="s">
        <v>42</v>
      </c>
      <c r="F65" s="4" t="s">
        <v>42</v>
      </c>
      <c r="G65" s="4" t="s">
        <v>42</v>
      </c>
      <c r="H65" s="4" t="s">
        <v>42</v>
      </c>
      <c r="I65" s="4" t="s">
        <v>42</v>
      </c>
      <c r="J65" s="4" t="s">
        <v>42</v>
      </c>
      <c r="K65" s="4" t="s">
        <v>42</v>
      </c>
      <c r="L65" s="4" t="s">
        <v>42</v>
      </c>
      <c r="M65" s="4">
        <f t="shared" si="237"/>
        <v>38000</v>
      </c>
      <c r="N65" s="4">
        <f t="shared" si="237"/>
        <v>41440</v>
      </c>
      <c r="O65" s="4">
        <f t="shared" si="237"/>
        <v>44880</v>
      </c>
      <c r="P65" s="21">
        <f t="shared" ref="P65" si="242">O65+D65</f>
        <v>48320</v>
      </c>
      <c r="Q65" s="21">
        <f t="shared" ref="Q65" si="243">P65+D65</f>
        <v>51760</v>
      </c>
      <c r="R65" s="21">
        <f t="shared" ref="R65" si="244">Q65+D65</f>
        <v>55200</v>
      </c>
      <c r="S65" s="21">
        <f t="shared" ref="S65" si="245">R65+D65</f>
        <v>58640</v>
      </c>
    </row>
    <row r="66" spans="1:19" x14ac:dyDescent="0.15">
      <c r="A66" s="20" t="str">
        <f t="shared" si="215"/>
        <v>コスモス1/2</v>
      </c>
      <c r="B66" s="2">
        <v>0.75</v>
      </c>
      <c r="C66" s="1" t="str">
        <f t="shared" si="11"/>
        <v>コスモス1/20.75</v>
      </c>
      <c r="D66" s="3">
        <v>0</v>
      </c>
      <c r="E66" s="4" t="s">
        <v>42</v>
      </c>
      <c r="F66" s="4" t="s">
        <v>42</v>
      </c>
      <c r="G66" s="4" t="s">
        <v>42</v>
      </c>
      <c r="H66" s="4" t="s">
        <v>42</v>
      </c>
      <c r="I66" s="4" t="s">
        <v>42</v>
      </c>
      <c r="J66" s="4" t="s">
        <v>42</v>
      </c>
      <c r="K66" s="4" t="s">
        <v>42</v>
      </c>
      <c r="L66" s="4" t="s">
        <v>42</v>
      </c>
      <c r="M66" s="3">
        <v>34560</v>
      </c>
      <c r="N66" s="4">
        <f>M66+D65</f>
        <v>38000</v>
      </c>
      <c r="O66" s="4">
        <f>N66+D65</f>
        <v>41440</v>
      </c>
      <c r="P66" s="21">
        <f t="shared" ref="P66" si="246">O66+D65</f>
        <v>44880</v>
      </c>
      <c r="Q66" s="21">
        <f t="shared" ref="Q66" si="247">P66+D65</f>
        <v>48320</v>
      </c>
      <c r="R66" s="21">
        <f t="shared" ref="R66" si="248">Q66+D65</f>
        <v>51760</v>
      </c>
      <c r="S66" s="21">
        <f t="shared" ref="S66" si="249">R66+D65</f>
        <v>55200</v>
      </c>
    </row>
    <row r="67" spans="1:19" s="10" customFormat="1" x14ac:dyDescent="0.15">
      <c r="A67" s="19" t="s">
        <v>40</v>
      </c>
      <c r="B67" s="2">
        <v>0.25</v>
      </c>
      <c r="C67" s="1" t="str">
        <f t="shared" si="11"/>
        <v>ラン全体0.25</v>
      </c>
      <c r="D67" s="5">
        <f>D69</f>
        <v>5070</v>
      </c>
      <c r="E67" s="4">
        <f t="shared" ref="E67:E68" si="250">E68+$D67</f>
        <v>66260</v>
      </c>
      <c r="F67" s="4">
        <f t="shared" ref="F67:F68" si="251">F68+$D67</f>
        <v>71330</v>
      </c>
      <c r="G67" s="4">
        <f t="shared" ref="G67:G68" si="252">G68+$D67</f>
        <v>76400</v>
      </c>
      <c r="H67" s="4" t="s">
        <v>42</v>
      </c>
      <c r="I67" s="4" t="s">
        <v>42</v>
      </c>
      <c r="J67" s="4">
        <f t="shared" ref="J67:J68" si="253">J68+$D67</f>
        <v>117600</v>
      </c>
      <c r="K67" s="4">
        <f t="shared" ref="K67:K68" si="254">K68+$D67</f>
        <v>122670</v>
      </c>
      <c r="L67" s="4">
        <f t="shared" ref="L67:L68" si="255">L68+$D67</f>
        <v>127740</v>
      </c>
      <c r="M67" s="4">
        <f t="shared" ref="M67:M68" si="256">M68+$D67</f>
        <v>154660</v>
      </c>
      <c r="N67" s="4">
        <f t="shared" ref="N67:N68" si="257">N68+$D67</f>
        <v>159730</v>
      </c>
      <c r="O67" s="4">
        <f t="shared" ref="O67:O68" si="258">O68+$D67</f>
        <v>164800</v>
      </c>
      <c r="P67" s="21">
        <f t="shared" ref="P67" si="259">O67+D78</f>
        <v>169870</v>
      </c>
      <c r="Q67" s="21">
        <f t="shared" ref="Q67" si="260">P67+D78</f>
        <v>174940</v>
      </c>
      <c r="R67" s="21">
        <f t="shared" ref="R67" si="261">Q67+D78</f>
        <v>180010</v>
      </c>
      <c r="S67" s="21">
        <f t="shared" ref="S67" si="262">R67+D78</f>
        <v>185080</v>
      </c>
    </row>
    <row r="68" spans="1:19" s="10" customFormat="1" x14ac:dyDescent="0.15">
      <c r="A68" s="20" t="str">
        <f t="shared" ref="A68:A69" si="263">A67</f>
        <v>ラン全体</v>
      </c>
      <c r="B68" s="2">
        <v>0.27083333333333298</v>
      </c>
      <c r="C68" s="1" t="str">
        <f t="shared" si="11"/>
        <v>ラン全体0.270833333333333</v>
      </c>
      <c r="D68" s="5">
        <f>D69</f>
        <v>5070</v>
      </c>
      <c r="E68" s="4">
        <f t="shared" si="250"/>
        <v>61190</v>
      </c>
      <c r="F68" s="4">
        <f t="shared" si="251"/>
        <v>66260</v>
      </c>
      <c r="G68" s="4">
        <f t="shared" si="252"/>
        <v>71330</v>
      </c>
      <c r="H68" s="4" t="s">
        <v>42</v>
      </c>
      <c r="I68" s="4" t="s">
        <v>42</v>
      </c>
      <c r="J68" s="4">
        <f t="shared" si="253"/>
        <v>112530</v>
      </c>
      <c r="K68" s="4">
        <f t="shared" si="254"/>
        <v>117600</v>
      </c>
      <c r="L68" s="4">
        <f t="shared" si="255"/>
        <v>122670</v>
      </c>
      <c r="M68" s="4">
        <f t="shared" si="256"/>
        <v>149590</v>
      </c>
      <c r="N68" s="4">
        <f t="shared" si="257"/>
        <v>154660</v>
      </c>
      <c r="O68" s="4">
        <f t="shared" si="258"/>
        <v>159730</v>
      </c>
      <c r="P68" s="21">
        <f t="shared" ref="P68" si="264">O68+D78</f>
        <v>164800</v>
      </c>
      <c r="Q68" s="21">
        <f t="shared" ref="Q68" si="265">P68+D78</f>
        <v>169870</v>
      </c>
      <c r="R68" s="21">
        <f t="shared" ref="R68" si="266">Q68+D78</f>
        <v>174940</v>
      </c>
      <c r="S68" s="21">
        <f t="shared" ref="S68" si="267">R68+D78</f>
        <v>180010</v>
      </c>
    </row>
    <row r="69" spans="1:19" x14ac:dyDescent="0.15">
      <c r="A69" s="20" t="str">
        <f t="shared" si="263"/>
        <v>ラン全体</v>
      </c>
      <c r="B69" s="2">
        <v>0.29166666666666669</v>
      </c>
      <c r="C69" s="1" t="str">
        <f t="shared" si="11"/>
        <v>ラン全体0.291666666666667</v>
      </c>
      <c r="D69" s="3">
        <v>5070</v>
      </c>
      <c r="E69" s="4">
        <f t="shared" ref="E69:E71" si="268">E70+$D69</f>
        <v>56120</v>
      </c>
      <c r="F69" s="4">
        <f t="shared" ref="F69:G72" si="269">F70+$D69</f>
        <v>61190</v>
      </c>
      <c r="G69" s="4">
        <f t="shared" si="269"/>
        <v>66260</v>
      </c>
      <c r="H69" s="4" t="s">
        <v>42</v>
      </c>
      <c r="I69" s="4" t="s">
        <v>42</v>
      </c>
      <c r="J69" s="4">
        <f t="shared" ref="J69:J72" si="270">J70+$D69</f>
        <v>107460</v>
      </c>
      <c r="K69" s="4">
        <f t="shared" ref="K69:K72" si="271">K70+$D69</f>
        <v>112530</v>
      </c>
      <c r="L69" s="4">
        <f t="shared" ref="L69:L72" si="272">L70+$D69</f>
        <v>117600</v>
      </c>
      <c r="M69" s="4">
        <f t="shared" ref="M69:M72" si="273">M70+$D69</f>
        <v>144520</v>
      </c>
      <c r="N69" s="4">
        <f t="shared" ref="N69:N72" si="274">N70+$D69</f>
        <v>149590</v>
      </c>
      <c r="O69" s="4">
        <f t="shared" ref="O69:O72" si="275">O70+$D69</f>
        <v>154660</v>
      </c>
      <c r="P69" s="21">
        <f t="shared" ref="P69" si="276">O69+D78</f>
        <v>159730</v>
      </c>
      <c r="Q69" s="21">
        <f t="shared" ref="Q69" si="277">P69+D78</f>
        <v>164800</v>
      </c>
      <c r="R69" s="21">
        <f t="shared" ref="R69" si="278">Q69+D78</f>
        <v>169870</v>
      </c>
      <c r="S69" s="21">
        <f t="shared" ref="S69" si="279">R69+D78</f>
        <v>174940</v>
      </c>
    </row>
    <row r="70" spans="1:19" x14ac:dyDescent="0.15">
      <c r="A70" s="20" t="str">
        <f>A69</f>
        <v>ラン全体</v>
      </c>
      <c r="B70" s="2">
        <v>0.3125</v>
      </c>
      <c r="C70" s="1" t="str">
        <f t="shared" si="11"/>
        <v>ラン全体0.3125</v>
      </c>
      <c r="D70" s="5">
        <f>D69</f>
        <v>5070</v>
      </c>
      <c r="E70" s="4">
        <f t="shared" si="268"/>
        <v>51050</v>
      </c>
      <c r="F70" s="4">
        <f t="shared" si="269"/>
        <v>56120</v>
      </c>
      <c r="G70" s="4">
        <f t="shared" si="269"/>
        <v>61190</v>
      </c>
      <c r="H70" s="4" t="s">
        <v>42</v>
      </c>
      <c r="I70" s="4" t="s">
        <v>42</v>
      </c>
      <c r="J70" s="4">
        <f t="shared" si="270"/>
        <v>102390</v>
      </c>
      <c r="K70" s="4">
        <f t="shared" si="271"/>
        <v>107460</v>
      </c>
      <c r="L70" s="4">
        <f t="shared" si="272"/>
        <v>112530</v>
      </c>
      <c r="M70" s="4">
        <f t="shared" si="273"/>
        <v>139450</v>
      </c>
      <c r="N70" s="4">
        <f t="shared" si="274"/>
        <v>144520</v>
      </c>
      <c r="O70" s="4">
        <f t="shared" si="275"/>
        <v>149590</v>
      </c>
      <c r="P70" s="21">
        <f t="shared" ref="P70" si="280">O70+D78</f>
        <v>154660</v>
      </c>
      <c r="Q70" s="21">
        <f t="shared" ref="Q70" si="281">P70+D78</f>
        <v>159730</v>
      </c>
      <c r="R70" s="21">
        <f t="shared" ref="R70" si="282">Q70+D78</f>
        <v>164800</v>
      </c>
      <c r="S70" s="21">
        <f t="shared" ref="S70" si="283">R70+D78</f>
        <v>169870</v>
      </c>
    </row>
    <row r="71" spans="1:19" x14ac:dyDescent="0.15">
      <c r="A71" s="20" t="str">
        <f t="shared" ref="A71:A79" si="284">A70</f>
        <v>ラン全体</v>
      </c>
      <c r="B71" s="2">
        <v>0.33333333333333298</v>
      </c>
      <c r="C71" s="1" t="str">
        <f t="shared" si="11"/>
        <v>ラン全体0.333333333333333</v>
      </c>
      <c r="D71" s="3">
        <v>3740</v>
      </c>
      <c r="E71" s="4">
        <f t="shared" si="268"/>
        <v>45980</v>
      </c>
      <c r="F71" s="4">
        <f t="shared" si="269"/>
        <v>51050</v>
      </c>
      <c r="G71" s="4">
        <f t="shared" si="269"/>
        <v>56120</v>
      </c>
      <c r="H71" s="4" t="s">
        <v>42</v>
      </c>
      <c r="I71" s="4" t="s">
        <v>42</v>
      </c>
      <c r="J71" s="4">
        <f t="shared" si="270"/>
        <v>97320</v>
      </c>
      <c r="K71" s="4">
        <f t="shared" si="271"/>
        <v>102390</v>
      </c>
      <c r="L71" s="4">
        <f t="shared" si="272"/>
        <v>107460</v>
      </c>
      <c r="M71" s="4">
        <f t="shared" si="273"/>
        <v>134380</v>
      </c>
      <c r="N71" s="4">
        <f t="shared" si="274"/>
        <v>139450</v>
      </c>
      <c r="O71" s="4">
        <f t="shared" si="275"/>
        <v>144520</v>
      </c>
      <c r="P71" s="21">
        <f t="shared" ref="P71" si="285">O71+D78</f>
        <v>149590</v>
      </c>
      <c r="Q71" s="21">
        <f t="shared" ref="Q71" si="286">P71+D78</f>
        <v>154660</v>
      </c>
      <c r="R71" s="21">
        <f t="shared" ref="R71" si="287">Q71+D78</f>
        <v>159730</v>
      </c>
      <c r="S71" s="21">
        <f t="shared" ref="S71" si="288">R71+D78</f>
        <v>164800</v>
      </c>
    </row>
    <row r="72" spans="1:19" x14ac:dyDescent="0.15">
      <c r="A72" s="20" t="str">
        <f t="shared" si="284"/>
        <v>ラン全体</v>
      </c>
      <c r="B72" s="2">
        <v>0.35416666666666702</v>
      </c>
      <c r="C72" s="1" t="str">
        <f t="shared" si="11"/>
        <v>ラン全体0.354166666666667</v>
      </c>
      <c r="D72" s="5">
        <f t="shared" ref="D72" si="289">D71</f>
        <v>3740</v>
      </c>
      <c r="E72" s="4">
        <f>E73+$D72</f>
        <v>42240</v>
      </c>
      <c r="F72" s="4">
        <f t="shared" si="269"/>
        <v>47310</v>
      </c>
      <c r="G72" s="4">
        <f t="shared" si="269"/>
        <v>52380</v>
      </c>
      <c r="H72" s="4" t="s">
        <v>42</v>
      </c>
      <c r="I72" s="4" t="s">
        <v>42</v>
      </c>
      <c r="J72" s="4">
        <f t="shared" si="270"/>
        <v>93580</v>
      </c>
      <c r="K72" s="4">
        <f t="shared" si="271"/>
        <v>98650</v>
      </c>
      <c r="L72" s="4">
        <f t="shared" si="272"/>
        <v>103720</v>
      </c>
      <c r="M72" s="4">
        <f t="shared" si="273"/>
        <v>130640</v>
      </c>
      <c r="N72" s="4">
        <f t="shared" si="274"/>
        <v>135710</v>
      </c>
      <c r="O72" s="4">
        <f t="shared" si="275"/>
        <v>140780</v>
      </c>
      <c r="P72" s="21">
        <f t="shared" ref="P72" si="290">O72+D78</f>
        <v>145850</v>
      </c>
      <c r="Q72" s="21">
        <f t="shared" ref="Q72" si="291">P72+D78</f>
        <v>150920</v>
      </c>
      <c r="R72" s="21">
        <f t="shared" ref="R72" si="292">Q72+D78</f>
        <v>155990</v>
      </c>
      <c r="S72" s="21">
        <f t="shared" ref="S72" si="293">R72+D78</f>
        <v>161060</v>
      </c>
    </row>
    <row r="73" spans="1:19" x14ac:dyDescent="0.15">
      <c r="A73" s="20" t="str">
        <f t="shared" si="284"/>
        <v>ラン全体</v>
      </c>
      <c r="B73" s="2">
        <v>0.375</v>
      </c>
      <c r="C73" s="1" t="str">
        <f t="shared" si="11"/>
        <v>ラン全体0.375</v>
      </c>
      <c r="D73" s="3">
        <v>0</v>
      </c>
      <c r="E73" s="3">
        <v>38500</v>
      </c>
      <c r="F73" s="4">
        <f>E73+D74</f>
        <v>43570</v>
      </c>
      <c r="G73" s="4">
        <f>F73+D74</f>
        <v>48640</v>
      </c>
      <c r="H73" s="4" t="s">
        <v>42</v>
      </c>
      <c r="I73" s="4" t="s">
        <v>42</v>
      </c>
      <c r="J73" s="3">
        <v>89840</v>
      </c>
      <c r="K73" s="4">
        <f>J73+D74</f>
        <v>94910</v>
      </c>
      <c r="L73" s="4">
        <f>K73+D74</f>
        <v>99980</v>
      </c>
      <c r="M73" s="3">
        <v>126900</v>
      </c>
      <c r="N73" s="4">
        <f>M73+D74</f>
        <v>131970</v>
      </c>
      <c r="O73" s="4">
        <f>N73+D74</f>
        <v>137040</v>
      </c>
      <c r="P73" s="21">
        <f t="shared" ref="P73" si="294">O73+D78</f>
        <v>142110</v>
      </c>
      <c r="Q73" s="21">
        <f t="shared" ref="Q73" si="295">P73+D78</f>
        <v>147180</v>
      </c>
      <c r="R73" s="21">
        <f t="shared" ref="R73" si="296">Q73+D78</f>
        <v>152250</v>
      </c>
      <c r="S73" s="21">
        <f t="shared" ref="S73" si="297">R73+D78</f>
        <v>157320</v>
      </c>
    </row>
    <row r="74" spans="1:19" x14ac:dyDescent="0.15">
      <c r="A74" s="20" t="str">
        <f t="shared" si="284"/>
        <v>ラン全体</v>
      </c>
      <c r="B74" s="2">
        <v>0.5</v>
      </c>
      <c r="C74" s="1" t="str">
        <f t="shared" si="11"/>
        <v>ラン全体0.5</v>
      </c>
      <c r="D74" s="3">
        <v>5070</v>
      </c>
      <c r="E74" s="4" t="s">
        <v>42</v>
      </c>
      <c r="F74" s="4" t="s">
        <v>42</v>
      </c>
      <c r="G74" s="4" t="s">
        <v>42</v>
      </c>
      <c r="H74" s="4" t="s">
        <v>42</v>
      </c>
      <c r="I74" s="4" t="s">
        <v>42</v>
      </c>
      <c r="J74" s="4">
        <f>J75+$D74</f>
        <v>61480</v>
      </c>
      <c r="K74" s="4">
        <f t="shared" ref="K74:K75" si="298">K75+$D74</f>
        <v>66550</v>
      </c>
      <c r="L74" s="4">
        <f t="shared" ref="L74:L75" si="299">L75+$D74</f>
        <v>71620</v>
      </c>
      <c r="M74" s="4">
        <f t="shared" ref="M74:M75" si="300">M75+$D74</f>
        <v>112690</v>
      </c>
      <c r="N74" s="4">
        <f t="shared" ref="N74:N75" si="301">N75+$D74</f>
        <v>117760</v>
      </c>
      <c r="O74" s="4">
        <f t="shared" ref="O74:O75" si="302">O75+$D74</f>
        <v>122830</v>
      </c>
      <c r="P74" s="21">
        <f t="shared" ref="P74" si="303">O74+D78</f>
        <v>127900</v>
      </c>
      <c r="Q74" s="21">
        <f t="shared" ref="Q74" si="304">P74+D78</f>
        <v>132970</v>
      </c>
      <c r="R74" s="21">
        <f t="shared" ref="R74" si="305">Q74+D78</f>
        <v>138040</v>
      </c>
      <c r="S74" s="21">
        <f t="shared" ref="S74" si="306">R74+D78</f>
        <v>143110</v>
      </c>
    </row>
    <row r="75" spans="1:19" x14ac:dyDescent="0.15">
      <c r="A75" s="20" t="str">
        <f t="shared" si="284"/>
        <v>ラン全体</v>
      </c>
      <c r="B75" s="2">
        <v>0.52083333333333304</v>
      </c>
      <c r="C75" s="1" t="str">
        <f t="shared" si="11"/>
        <v>ラン全体0.520833333333333</v>
      </c>
      <c r="D75" s="5">
        <f>D74</f>
        <v>5070</v>
      </c>
      <c r="E75" s="4" t="s">
        <v>42</v>
      </c>
      <c r="F75" s="4" t="s">
        <v>42</v>
      </c>
      <c r="G75" s="4" t="s">
        <v>42</v>
      </c>
      <c r="H75" s="4" t="s">
        <v>42</v>
      </c>
      <c r="I75" s="4" t="s">
        <v>42</v>
      </c>
      <c r="J75" s="4">
        <f>J76+$D75</f>
        <v>56410</v>
      </c>
      <c r="K75" s="4">
        <f t="shared" si="298"/>
        <v>61480</v>
      </c>
      <c r="L75" s="4">
        <f t="shared" si="299"/>
        <v>66550</v>
      </c>
      <c r="M75" s="4">
        <f t="shared" si="300"/>
        <v>107620</v>
      </c>
      <c r="N75" s="4">
        <f t="shared" si="301"/>
        <v>112690</v>
      </c>
      <c r="O75" s="4">
        <f t="shared" si="302"/>
        <v>117760</v>
      </c>
      <c r="P75" s="21">
        <f t="shared" ref="P75" si="307">O75+D78</f>
        <v>122830</v>
      </c>
      <c r="Q75" s="21">
        <f t="shared" ref="Q75" si="308">P75+D78</f>
        <v>127900</v>
      </c>
      <c r="R75" s="21">
        <f t="shared" ref="R75" si="309">Q75+D78</f>
        <v>132970</v>
      </c>
      <c r="S75" s="21">
        <f t="shared" ref="S75" si="310">R75+D78</f>
        <v>138040</v>
      </c>
    </row>
    <row r="76" spans="1:19" x14ac:dyDescent="0.15">
      <c r="A76" s="20" t="str">
        <f t="shared" si="284"/>
        <v>ラン全体</v>
      </c>
      <c r="B76" s="2">
        <v>0.54166666666666696</v>
      </c>
      <c r="C76" s="1" t="str">
        <f t="shared" si="11"/>
        <v>ラン全体0.541666666666667</v>
      </c>
      <c r="D76" s="3">
        <v>0</v>
      </c>
      <c r="E76" s="4" t="s">
        <v>42</v>
      </c>
      <c r="F76" s="4" t="s">
        <v>42</v>
      </c>
      <c r="G76" s="4" t="s">
        <v>42</v>
      </c>
      <c r="H76" s="4" t="s">
        <v>42</v>
      </c>
      <c r="I76" s="4" t="s">
        <v>42</v>
      </c>
      <c r="J76" s="3">
        <v>51340</v>
      </c>
      <c r="K76" s="4">
        <f>J76+D77</f>
        <v>56410</v>
      </c>
      <c r="L76" s="4">
        <f>K76+D77</f>
        <v>61480</v>
      </c>
      <c r="M76" s="3">
        <v>102550</v>
      </c>
      <c r="N76" s="4">
        <f>M76+D77</f>
        <v>107620</v>
      </c>
      <c r="O76" s="4">
        <f>N76+D74</f>
        <v>112690</v>
      </c>
      <c r="P76" s="21">
        <f t="shared" ref="P76" si="311">O76+D78</f>
        <v>117760</v>
      </c>
      <c r="Q76" s="21">
        <f t="shared" ref="Q76" si="312">P76+D78</f>
        <v>122830</v>
      </c>
      <c r="R76" s="21">
        <f t="shared" ref="R76" si="313">Q76+D78</f>
        <v>127900</v>
      </c>
      <c r="S76" s="21">
        <f t="shared" ref="S76" si="314">R76+D78</f>
        <v>132970</v>
      </c>
    </row>
    <row r="77" spans="1:19" x14ac:dyDescent="0.15">
      <c r="A77" s="20" t="str">
        <f t="shared" si="284"/>
        <v>ラン全体</v>
      </c>
      <c r="B77" s="2">
        <v>0.70833333333333304</v>
      </c>
      <c r="C77" s="1" t="str">
        <f t="shared" si="11"/>
        <v>ラン全体0.708333333333333</v>
      </c>
      <c r="D77" s="3">
        <v>5070</v>
      </c>
      <c r="E77" s="4" t="s">
        <v>42</v>
      </c>
      <c r="F77" s="4" t="s">
        <v>42</v>
      </c>
      <c r="G77" s="4" t="s">
        <v>42</v>
      </c>
      <c r="H77" s="4" t="s">
        <v>42</v>
      </c>
      <c r="I77" s="4" t="s">
        <v>42</v>
      </c>
      <c r="J77" s="4" t="s">
        <v>42</v>
      </c>
      <c r="K77" s="4" t="s">
        <v>42</v>
      </c>
      <c r="L77" s="4" t="s">
        <v>42</v>
      </c>
      <c r="M77" s="4">
        <f t="shared" ref="M77:O78" si="315">M78+$D77</f>
        <v>61350</v>
      </c>
      <c r="N77" s="4">
        <f t="shared" si="315"/>
        <v>66420</v>
      </c>
      <c r="O77" s="4">
        <f t="shared" si="315"/>
        <v>71490</v>
      </c>
      <c r="P77" s="21">
        <f t="shared" ref="P77" si="316">O77+D78</f>
        <v>76560</v>
      </c>
      <c r="Q77" s="21">
        <f t="shared" ref="Q77" si="317">P77+D78</f>
        <v>81630</v>
      </c>
      <c r="R77" s="21">
        <f t="shared" ref="R77" si="318">Q77+D78</f>
        <v>86700</v>
      </c>
      <c r="S77" s="21">
        <f t="shared" ref="S77" si="319">R77+D78</f>
        <v>91770</v>
      </c>
    </row>
    <row r="78" spans="1:19" x14ac:dyDescent="0.15">
      <c r="A78" s="20" t="str">
        <f t="shared" si="284"/>
        <v>ラン全体</v>
      </c>
      <c r="B78" s="2">
        <v>0.72916666666666696</v>
      </c>
      <c r="C78" s="1" t="str">
        <f t="shared" si="11"/>
        <v>ラン全体0.729166666666667</v>
      </c>
      <c r="D78" s="5">
        <f>D77</f>
        <v>5070</v>
      </c>
      <c r="E78" s="4" t="s">
        <v>42</v>
      </c>
      <c r="F78" s="4" t="s">
        <v>42</v>
      </c>
      <c r="G78" s="4" t="s">
        <v>42</v>
      </c>
      <c r="H78" s="4" t="s">
        <v>42</v>
      </c>
      <c r="I78" s="4" t="s">
        <v>42</v>
      </c>
      <c r="J78" s="4" t="s">
        <v>42</v>
      </c>
      <c r="K78" s="4" t="s">
        <v>42</v>
      </c>
      <c r="L78" s="4" t="s">
        <v>42</v>
      </c>
      <c r="M78" s="4">
        <f t="shared" si="315"/>
        <v>56280</v>
      </c>
      <c r="N78" s="4">
        <f t="shared" si="315"/>
        <v>61350</v>
      </c>
      <c r="O78" s="4">
        <f t="shared" si="315"/>
        <v>66420</v>
      </c>
      <c r="P78" s="21">
        <f t="shared" ref="P78" si="320">O78+D78</f>
        <v>71490</v>
      </c>
      <c r="Q78" s="21">
        <f t="shared" ref="Q78" si="321">P78+D78</f>
        <v>76560</v>
      </c>
      <c r="R78" s="21">
        <f t="shared" ref="R78" si="322">Q78+D78</f>
        <v>81630</v>
      </c>
      <c r="S78" s="21">
        <f t="shared" ref="S78" si="323">R78+D78</f>
        <v>86700</v>
      </c>
    </row>
    <row r="79" spans="1:19" x14ac:dyDescent="0.15">
      <c r="A79" s="20" t="str">
        <f t="shared" si="284"/>
        <v>ラン全体</v>
      </c>
      <c r="B79" s="2">
        <v>0.75</v>
      </c>
      <c r="C79" s="1" t="str">
        <f t="shared" si="11"/>
        <v>ラン全体0.75</v>
      </c>
      <c r="D79" s="3">
        <v>0</v>
      </c>
      <c r="E79" s="4" t="s">
        <v>42</v>
      </c>
      <c r="F79" s="4" t="s">
        <v>42</v>
      </c>
      <c r="G79" s="4" t="s">
        <v>42</v>
      </c>
      <c r="H79" s="4" t="s">
        <v>42</v>
      </c>
      <c r="I79" s="4" t="s">
        <v>42</v>
      </c>
      <c r="J79" s="4" t="s">
        <v>42</v>
      </c>
      <c r="K79" s="4" t="s">
        <v>42</v>
      </c>
      <c r="L79" s="4" t="s">
        <v>42</v>
      </c>
      <c r="M79" s="3">
        <v>51210</v>
      </c>
      <c r="N79" s="4">
        <f>M79+D78</f>
        <v>56280</v>
      </c>
      <c r="O79" s="4">
        <f>N79+D78</f>
        <v>61350</v>
      </c>
      <c r="P79" s="21">
        <f t="shared" ref="P79" si="324">O79+D78</f>
        <v>66420</v>
      </c>
      <c r="Q79" s="21">
        <f t="shared" ref="Q79" si="325">P79+D78</f>
        <v>71490</v>
      </c>
      <c r="R79" s="21">
        <f t="shared" ref="R79" si="326">Q79+D78</f>
        <v>76560</v>
      </c>
      <c r="S79" s="21">
        <f t="shared" ref="S79" si="327">R79+D78</f>
        <v>81630</v>
      </c>
    </row>
    <row r="80" spans="1:19" s="10" customFormat="1" x14ac:dyDescent="0.15">
      <c r="A80" s="19" t="s">
        <v>31</v>
      </c>
      <c r="B80" s="2">
        <v>0.25</v>
      </c>
      <c r="C80" s="1" t="str">
        <f t="shared" si="11"/>
        <v>ラン1/20.25</v>
      </c>
      <c r="D80" s="5">
        <f>D82</f>
        <v>2540</v>
      </c>
      <c r="E80" s="4">
        <f t="shared" ref="E80:E81" si="328">E81+$D80</f>
        <v>33150</v>
      </c>
      <c r="F80" s="4">
        <f t="shared" ref="F80:F81" si="329">F81+$D80</f>
        <v>35690</v>
      </c>
      <c r="G80" s="4">
        <f t="shared" ref="G80:G81" si="330">G81+$D80</f>
        <v>38230</v>
      </c>
      <c r="H80" s="4" t="s">
        <v>42</v>
      </c>
      <c r="I80" s="4" t="s">
        <v>42</v>
      </c>
      <c r="J80" s="4">
        <f t="shared" ref="J80:J81" si="331">J81+$D80</f>
        <v>58820</v>
      </c>
      <c r="K80" s="4">
        <f t="shared" ref="K80:K81" si="332">K81+$D80</f>
        <v>61360</v>
      </c>
      <c r="L80" s="4">
        <f t="shared" ref="L80:L81" si="333">L81+$D80</f>
        <v>63900</v>
      </c>
      <c r="M80" s="4">
        <f t="shared" ref="M80:M81" si="334">M81+$D80</f>
        <v>77350</v>
      </c>
      <c r="N80" s="4">
        <f t="shared" ref="N80:N81" si="335">N81+$D80</f>
        <v>79890</v>
      </c>
      <c r="O80" s="4">
        <f t="shared" ref="O80:O81" si="336">O81+$D80</f>
        <v>82430</v>
      </c>
      <c r="P80" s="21">
        <f t="shared" ref="P80" si="337">O80+D91</f>
        <v>84970</v>
      </c>
      <c r="Q80" s="21">
        <f t="shared" ref="Q80" si="338">P80+D91</f>
        <v>87510</v>
      </c>
      <c r="R80" s="21">
        <f t="shared" ref="R80" si="339">Q80+D91</f>
        <v>90050</v>
      </c>
      <c r="S80" s="21">
        <f t="shared" ref="S80" si="340">R80+D91</f>
        <v>92590</v>
      </c>
    </row>
    <row r="81" spans="1:19" s="10" customFormat="1" x14ac:dyDescent="0.15">
      <c r="A81" s="20" t="str">
        <f t="shared" ref="A81" si="341">A80</f>
        <v>ラン1/2</v>
      </c>
      <c r="B81" s="2">
        <v>0.27083333333333298</v>
      </c>
      <c r="C81" s="1" t="str">
        <f t="shared" si="11"/>
        <v>ラン1/20.270833333333333</v>
      </c>
      <c r="D81" s="5">
        <f>D82</f>
        <v>2540</v>
      </c>
      <c r="E81" s="4">
        <f t="shared" si="328"/>
        <v>30610</v>
      </c>
      <c r="F81" s="4">
        <f t="shared" si="329"/>
        <v>33150</v>
      </c>
      <c r="G81" s="4">
        <f t="shared" si="330"/>
        <v>35690</v>
      </c>
      <c r="H81" s="4" t="s">
        <v>42</v>
      </c>
      <c r="I81" s="4" t="s">
        <v>42</v>
      </c>
      <c r="J81" s="4">
        <f t="shared" si="331"/>
        <v>56280</v>
      </c>
      <c r="K81" s="4">
        <f t="shared" si="332"/>
        <v>58820</v>
      </c>
      <c r="L81" s="4">
        <f t="shared" si="333"/>
        <v>61360</v>
      </c>
      <c r="M81" s="4">
        <f t="shared" si="334"/>
        <v>74810</v>
      </c>
      <c r="N81" s="4">
        <f t="shared" si="335"/>
        <v>77350</v>
      </c>
      <c r="O81" s="4">
        <f t="shared" si="336"/>
        <v>79890</v>
      </c>
      <c r="P81" s="21">
        <f t="shared" ref="P81" si="342">O81+D91</f>
        <v>82430</v>
      </c>
      <c r="Q81" s="21">
        <f t="shared" ref="Q81" si="343">P81+D91</f>
        <v>84970</v>
      </c>
      <c r="R81" s="21">
        <f t="shared" ref="R81" si="344">Q81+D91</f>
        <v>87510</v>
      </c>
      <c r="S81" s="21">
        <f t="shared" ref="S81" si="345">R81+D91</f>
        <v>90050</v>
      </c>
    </row>
    <row r="82" spans="1:19" x14ac:dyDescent="0.15">
      <c r="A82" s="20" t="str">
        <f>A81</f>
        <v>ラン1/2</v>
      </c>
      <c r="B82" s="2">
        <v>0.29166666666666669</v>
      </c>
      <c r="C82" s="1" t="str">
        <f t="shared" si="11"/>
        <v>ラン1/20.291666666666667</v>
      </c>
      <c r="D82" s="3">
        <v>2540</v>
      </c>
      <c r="E82" s="4">
        <f t="shared" ref="E82:E84" si="346">E83+$D82</f>
        <v>28070</v>
      </c>
      <c r="F82" s="4">
        <f t="shared" ref="F82:G85" si="347">F83+$D82</f>
        <v>30610</v>
      </c>
      <c r="G82" s="4">
        <f t="shared" si="347"/>
        <v>33150</v>
      </c>
      <c r="H82" s="4" t="s">
        <v>42</v>
      </c>
      <c r="I82" s="4" t="s">
        <v>42</v>
      </c>
      <c r="J82" s="4">
        <f t="shared" ref="J82:J85" si="348">J83+$D82</f>
        <v>53740</v>
      </c>
      <c r="K82" s="4">
        <f t="shared" ref="K82:K85" si="349">K83+$D82</f>
        <v>56280</v>
      </c>
      <c r="L82" s="4">
        <f t="shared" ref="L82:L85" si="350">L83+$D82</f>
        <v>58820</v>
      </c>
      <c r="M82" s="4">
        <f t="shared" ref="M82:M85" si="351">M83+$D82</f>
        <v>72270</v>
      </c>
      <c r="N82" s="4">
        <f t="shared" ref="N82:N85" si="352">N83+$D82</f>
        <v>74810</v>
      </c>
      <c r="O82" s="4">
        <f t="shared" ref="O82:O85" si="353">O83+$D82</f>
        <v>77350</v>
      </c>
      <c r="P82" s="21">
        <f t="shared" ref="P82" si="354">O82+D91</f>
        <v>79890</v>
      </c>
      <c r="Q82" s="21">
        <f t="shared" ref="Q82" si="355">P82+D91</f>
        <v>82430</v>
      </c>
      <c r="R82" s="21">
        <f t="shared" ref="R82" si="356">Q82+D91</f>
        <v>84970</v>
      </c>
      <c r="S82" s="21">
        <f t="shared" ref="S82" si="357">R82+D91</f>
        <v>87510</v>
      </c>
    </row>
    <row r="83" spans="1:19" x14ac:dyDescent="0.15">
      <c r="A83" s="20" t="str">
        <f>A82</f>
        <v>ラン1/2</v>
      </c>
      <c r="B83" s="2">
        <v>0.3125</v>
      </c>
      <c r="C83" s="1" t="str">
        <f t="shared" si="11"/>
        <v>ラン1/20.3125</v>
      </c>
      <c r="D83" s="5">
        <f>D82</f>
        <v>2540</v>
      </c>
      <c r="E83" s="4">
        <f t="shared" si="346"/>
        <v>25530</v>
      </c>
      <c r="F83" s="4">
        <f t="shared" si="347"/>
        <v>28070</v>
      </c>
      <c r="G83" s="4">
        <f t="shared" si="347"/>
        <v>30610</v>
      </c>
      <c r="H83" s="4" t="s">
        <v>42</v>
      </c>
      <c r="I83" s="4" t="s">
        <v>42</v>
      </c>
      <c r="J83" s="4">
        <f t="shared" si="348"/>
        <v>51200</v>
      </c>
      <c r="K83" s="4">
        <f t="shared" si="349"/>
        <v>53740</v>
      </c>
      <c r="L83" s="4">
        <f t="shared" si="350"/>
        <v>56280</v>
      </c>
      <c r="M83" s="4">
        <f t="shared" si="351"/>
        <v>69730</v>
      </c>
      <c r="N83" s="4">
        <f t="shared" si="352"/>
        <v>72270</v>
      </c>
      <c r="O83" s="4">
        <f t="shared" si="353"/>
        <v>74810</v>
      </c>
      <c r="P83" s="21">
        <f t="shared" ref="P83" si="358">O83+D91</f>
        <v>77350</v>
      </c>
      <c r="Q83" s="21">
        <f t="shared" ref="Q83" si="359">P83+D91</f>
        <v>79890</v>
      </c>
      <c r="R83" s="21">
        <f t="shared" ref="R83" si="360">Q83+D91</f>
        <v>82430</v>
      </c>
      <c r="S83" s="21">
        <f t="shared" ref="S83" si="361">R83+D91</f>
        <v>84970</v>
      </c>
    </row>
    <row r="84" spans="1:19" x14ac:dyDescent="0.15">
      <c r="A84" s="20" t="str">
        <f t="shared" ref="A84:A92" si="362">A83</f>
        <v>ラン1/2</v>
      </c>
      <c r="B84" s="2">
        <v>0.33333333333333298</v>
      </c>
      <c r="C84" s="1" t="str">
        <f t="shared" si="11"/>
        <v>ラン1/20.333333333333333</v>
      </c>
      <c r="D84" s="3">
        <v>1870</v>
      </c>
      <c r="E84" s="4">
        <f t="shared" si="346"/>
        <v>22990</v>
      </c>
      <c r="F84" s="4">
        <f t="shared" si="347"/>
        <v>25530</v>
      </c>
      <c r="G84" s="4">
        <f t="shared" si="347"/>
        <v>28070</v>
      </c>
      <c r="H84" s="4" t="s">
        <v>42</v>
      </c>
      <c r="I84" s="4" t="s">
        <v>42</v>
      </c>
      <c r="J84" s="4">
        <f t="shared" si="348"/>
        <v>48660</v>
      </c>
      <c r="K84" s="4">
        <f t="shared" si="349"/>
        <v>51200</v>
      </c>
      <c r="L84" s="4">
        <f t="shared" si="350"/>
        <v>53740</v>
      </c>
      <c r="M84" s="4">
        <f t="shared" si="351"/>
        <v>67190</v>
      </c>
      <c r="N84" s="4">
        <f t="shared" si="352"/>
        <v>69730</v>
      </c>
      <c r="O84" s="4">
        <f t="shared" si="353"/>
        <v>72270</v>
      </c>
      <c r="P84" s="21">
        <f t="shared" ref="P84" si="363">O84+D91</f>
        <v>74810</v>
      </c>
      <c r="Q84" s="21">
        <f t="shared" ref="Q84" si="364">P84+D91</f>
        <v>77350</v>
      </c>
      <c r="R84" s="21">
        <f t="shared" ref="R84" si="365">Q84+D91</f>
        <v>79890</v>
      </c>
      <c r="S84" s="21">
        <f t="shared" ref="S84" si="366">R84+D91</f>
        <v>82430</v>
      </c>
    </row>
    <row r="85" spans="1:19" x14ac:dyDescent="0.15">
      <c r="A85" s="20" t="str">
        <f t="shared" si="362"/>
        <v>ラン1/2</v>
      </c>
      <c r="B85" s="2">
        <v>0.35416666666666702</v>
      </c>
      <c r="C85" s="1" t="str">
        <f t="shared" si="11"/>
        <v>ラン1/20.354166666666667</v>
      </c>
      <c r="D85" s="5">
        <f t="shared" ref="D85" si="367">D84</f>
        <v>1870</v>
      </c>
      <c r="E85" s="4">
        <f>E86+$D85</f>
        <v>21120</v>
      </c>
      <c r="F85" s="4">
        <f t="shared" si="347"/>
        <v>23660</v>
      </c>
      <c r="G85" s="4">
        <f t="shared" si="347"/>
        <v>26200</v>
      </c>
      <c r="H85" s="4" t="s">
        <v>42</v>
      </c>
      <c r="I85" s="4" t="s">
        <v>42</v>
      </c>
      <c r="J85" s="4">
        <f t="shared" si="348"/>
        <v>46790</v>
      </c>
      <c r="K85" s="4">
        <f t="shared" si="349"/>
        <v>49330</v>
      </c>
      <c r="L85" s="4">
        <f t="shared" si="350"/>
        <v>51870</v>
      </c>
      <c r="M85" s="4">
        <f t="shared" si="351"/>
        <v>65320</v>
      </c>
      <c r="N85" s="4">
        <f t="shared" si="352"/>
        <v>67860</v>
      </c>
      <c r="O85" s="4">
        <f t="shared" si="353"/>
        <v>70400</v>
      </c>
      <c r="P85" s="21">
        <f t="shared" ref="P85" si="368">O85+D91</f>
        <v>72940</v>
      </c>
      <c r="Q85" s="21">
        <f t="shared" ref="Q85" si="369">P85+D91</f>
        <v>75480</v>
      </c>
      <c r="R85" s="21">
        <f t="shared" ref="R85" si="370">Q85+D91</f>
        <v>78020</v>
      </c>
      <c r="S85" s="21">
        <f t="shared" ref="S85" si="371">R85+D91</f>
        <v>80560</v>
      </c>
    </row>
    <row r="86" spans="1:19" x14ac:dyDescent="0.15">
      <c r="A86" s="20" t="str">
        <f t="shared" si="362"/>
        <v>ラン1/2</v>
      </c>
      <c r="B86" s="2">
        <v>0.375</v>
      </c>
      <c r="C86" s="1" t="str">
        <f t="shared" si="11"/>
        <v>ラン1/20.375</v>
      </c>
      <c r="D86" s="3">
        <v>0</v>
      </c>
      <c r="E86" s="3">
        <v>19250</v>
      </c>
      <c r="F86" s="4">
        <f>E86+D87</f>
        <v>21790</v>
      </c>
      <c r="G86" s="4">
        <f>F86+D87</f>
        <v>24330</v>
      </c>
      <c r="H86" s="4" t="s">
        <v>42</v>
      </c>
      <c r="I86" s="4" t="s">
        <v>42</v>
      </c>
      <c r="J86" s="3">
        <v>44920</v>
      </c>
      <c r="K86" s="4">
        <f>J86+D87</f>
        <v>47460</v>
      </c>
      <c r="L86" s="4">
        <f>K86+D87</f>
        <v>50000</v>
      </c>
      <c r="M86" s="3">
        <v>63450</v>
      </c>
      <c r="N86" s="4">
        <f>M86+D87</f>
        <v>65990</v>
      </c>
      <c r="O86" s="4">
        <f>N86+D87</f>
        <v>68530</v>
      </c>
      <c r="P86" s="21">
        <f t="shared" ref="P86" si="372">O86+D91</f>
        <v>71070</v>
      </c>
      <c r="Q86" s="21">
        <f t="shared" ref="Q86" si="373">P86+D91</f>
        <v>73610</v>
      </c>
      <c r="R86" s="21">
        <f t="shared" ref="R86" si="374">Q86+D91</f>
        <v>76150</v>
      </c>
      <c r="S86" s="21">
        <f t="shared" ref="S86" si="375">R86+D91</f>
        <v>78690</v>
      </c>
    </row>
    <row r="87" spans="1:19" x14ac:dyDescent="0.15">
      <c r="A87" s="20" t="str">
        <f t="shared" si="362"/>
        <v>ラン1/2</v>
      </c>
      <c r="B87" s="2">
        <v>0.5</v>
      </c>
      <c r="C87" s="1" t="str">
        <f t="shared" si="11"/>
        <v>ラン1/20.5</v>
      </c>
      <c r="D87" s="3">
        <v>2540</v>
      </c>
      <c r="E87" s="4" t="s">
        <v>42</v>
      </c>
      <c r="F87" s="4" t="s">
        <v>42</v>
      </c>
      <c r="G87" s="4" t="s">
        <v>42</v>
      </c>
      <c r="H87" s="4" t="s">
        <v>42</v>
      </c>
      <c r="I87" s="4" t="s">
        <v>42</v>
      </c>
      <c r="J87" s="4">
        <f>J88+$D87</f>
        <v>30750</v>
      </c>
      <c r="K87" s="4">
        <f t="shared" ref="K87:K88" si="376">K88+$D87</f>
        <v>33290</v>
      </c>
      <c r="L87" s="4">
        <f t="shared" ref="L87:L88" si="377">L88+$D87</f>
        <v>35830</v>
      </c>
      <c r="M87" s="4">
        <f t="shared" ref="M87:M88" si="378">M88+$D87</f>
        <v>56360</v>
      </c>
      <c r="N87" s="4">
        <f t="shared" ref="N87:N88" si="379">N88+$D87</f>
        <v>58900</v>
      </c>
      <c r="O87" s="4">
        <f t="shared" ref="O87:O88" si="380">O88+$D87</f>
        <v>61440</v>
      </c>
      <c r="P87" s="21">
        <f t="shared" ref="P87" si="381">O87+D91</f>
        <v>63980</v>
      </c>
      <c r="Q87" s="21">
        <f t="shared" ref="Q87" si="382">P87+D91</f>
        <v>66520</v>
      </c>
      <c r="R87" s="21">
        <f t="shared" ref="R87" si="383">Q87+D91</f>
        <v>69060</v>
      </c>
      <c r="S87" s="21">
        <f t="shared" ref="S87" si="384">R87+D91</f>
        <v>71600</v>
      </c>
    </row>
    <row r="88" spans="1:19" x14ac:dyDescent="0.15">
      <c r="A88" s="20" t="str">
        <f t="shared" si="362"/>
        <v>ラン1/2</v>
      </c>
      <c r="B88" s="2">
        <v>0.52083333333333304</v>
      </c>
      <c r="C88" s="1" t="str">
        <f t="shared" si="11"/>
        <v>ラン1/20.520833333333333</v>
      </c>
      <c r="D88" s="5">
        <f>D87</f>
        <v>2540</v>
      </c>
      <c r="E88" s="4" t="s">
        <v>42</v>
      </c>
      <c r="F88" s="4" t="s">
        <v>42</v>
      </c>
      <c r="G88" s="4" t="s">
        <v>42</v>
      </c>
      <c r="H88" s="4" t="s">
        <v>42</v>
      </c>
      <c r="I88" s="4" t="s">
        <v>42</v>
      </c>
      <c r="J88" s="4">
        <f>J89+$D88</f>
        <v>28210</v>
      </c>
      <c r="K88" s="4">
        <f t="shared" si="376"/>
        <v>30750</v>
      </c>
      <c r="L88" s="4">
        <f t="shared" si="377"/>
        <v>33290</v>
      </c>
      <c r="M88" s="4">
        <f t="shared" si="378"/>
        <v>53820</v>
      </c>
      <c r="N88" s="4">
        <f t="shared" si="379"/>
        <v>56360</v>
      </c>
      <c r="O88" s="4">
        <f t="shared" si="380"/>
        <v>58900</v>
      </c>
      <c r="P88" s="21">
        <f t="shared" ref="P88" si="385">O88+D91</f>
        <v>61440</v>
      </c>
      <c r="Q88" s="21">
        <f t="shared" ref="Q88" si="386">P88+D91</f>
        <v>63980</v>
      </c>
      <c r="R88" s="21">
        <f t="shared" ref="R88" si="387">Q88+D91</f>
        <v>66520</v>
      </c>
      <c r="S88" s="21">
        <f t="shared" ref="S88" si="388">R88+D91</f>
        <v>69060</v>
      </c>
    </row>
    <row r="89" spans="1:19" x14ac:dyDescent="0.15">
      <c r="A89" s="20" t="str">
        <f t="shared" si="362"/>
        <v>ラン1/2</v>
      </c>
      <c r="B89" s="2">
        <v>0.54166666666666696</v>
      </c>
      <c r="C89" s="1" t="str">
        <f t="shared" si="11"/>
        <v>ラン1/20.541666666666667</v>
      </c>
      <c r="D89" s="3">
        <v>0</v>
      </c>
      <c r="E89" s="4" t="s">
        <v>42</v>
      </c>
      <c r="F89" s="4" t="s">
        <v>42</v>
      </c>
      <c r="G89" s="4" t="s">
        <v>42</v>
      </c>
      <c r="H89" s="4" t="s">
        <v>42</v>
      </c>
      <c r="I89" s="4" t="s">
        <v>42</v>
      </c>
      <c r="J89" s="3">
        <v>25670</v>
      </c>
      <c r="K89" s="4">
        <f>J89+D90</f>
        <v>28210</v>
      </c>
      <c r="L89" s="4">
        <f>K89+D90</f>
        <v>30750</v>
      </c>
      <c r="M89" s="3">
        <v>51280</v>
      </c>
      <c r="N89" s="4">
        <f>M89+D90</f>
        <v>53820</v>
      </c>
      <c r="O89" s="4">
        <f>N89+D87</f>
        <v>56360</v>
      </c>
      <c r="P89" s="21">
        <f t="shared" ref="P89" si="389">O89+D91</f>
        <v>58900</v>
      </c>
      <c r="Q89" s="21">
        <f t="shared" ref="Q89" si="390">P89+D91</f>
        <v>61440</v>
      </c>
      <c r="R89" s="21">
        <f t="shared" ref="R89" si="391">Q89+D91</f>
        <v>63980</v>
      </c>
      <c r="S89" s="21">
        <f t="shared" ref="S89" si="392">R89+D91</f>
        <v>66520</v>
      </c>
    </row>
    <row r="90" spans="1:19" x14ac:dyDescent="0.15">
      <c r="A90" s="20" t="str">
        <f t="shared" si="362"/>
        <v>ラン1/2</v>
      </c>
      <c r="B90" s="2">
        <v>0.70833333333333304</v>
      </c>
      <c r="C90" s="1" t="str">
        <f t="shared" si="11"/>
        <v>ラン1/20.708333333333333</v>
      </c>
      <c r="D90" s="3">
        <v>2540</v>
      </c>
      <c r="E90" s="4" t="s">
        <v>42</v>
      </c>
      <c r="F90" s="4" t="s">
        <v>42</v>
      </c>
      <c r="G90" s="4" t="s">
        <v>42</v>
      </c>
      <c r="H90" s="4" t="s">
        <v>42</v>
      </c>
      <c r="I90" s="4" t="s">
        <v>42</v>
      </c>
      <c r="J90" s="4" t="s">
        <v>42</v>
      </c>
      <c r="K90" s="4" t="s">
        <v>42</v>
      </c>
      <c r="L90" s="4" t="s">
        <v>42</v>
      </c>
      <c r="M90" s="4">
        <f t="shared" ref="M90:O91" si="393">M91+$D90</f>
        <v>30690</v>
      </c>
      <c r="N90" s="4">
        <f t="shared" si="393"/>
        <v>33230</v>
      </c>
      <c r="O90" s="4">
        <f t="shared" si="393"/>
        <v>35770</v>
      </c>
      <c r="P90" s="21">
        <f t="shared" ref="P90" si="394">O90+D91</f>
        <v>38310</v>
      </c>
      <c r="Q90" s="21">
        <f t="shared" ref="Q90" si="395">P90+D91</f>
        <v>40850</v>
      </c>
      <c r="R90" s="21">
        <f t="shared" ref="R90" si="396">Q90+D91</f>
        <v>43390</v>
      </c>
      <c r="S90" s="21">
        <f t="shared" ref="S90" si="397">R90+D91</f>
        <v>45930</v>
      </c>
    </row>
    <row r="91" spans="1:19" x14ac:dyDescent="0.15">
      <c r="A91" s="20" t="str">
        <f t="shared" si="362"/>
        <v>ラン1/2</v>
      </c>
      <c r="B91" s="2">
        <v>0.72916666666666696</v>
      </c>
      <c r="C91" s="1" t="str">
        <f t="shared" si="11"/>
        <v>ラン1/20.729166666666667</v>
      </c>
      <c r="D91" s="5">
        <f>D90</f>
        <v>2540</v>
      </c>
      <c r="E91" s="4" t="s">
        <v>42</v>
      </c>
      <c r="F91" s="4" t="s">
        <v>42</v>
      </c>
      <c r="G91" s="4" t="s">
        <v>42</v>
      </c>
      <c r="H91" s="4" t="s">
        <v>42</v>
      </c>
      <c r="I91" s="4" t="s">
        <v>42</v>
      </c>
      <c r="J91" s="4" t="s">
        <v>42</v>
      </c>
      <c r="K91" s="4" t="s">
        <v>42</v>
      </c>
      <c r="L91" s="4" t="s">
        <v>42</v>
      </c>
      <c r="M91" s="4">
        <f t="shared" si="393"/>
        <v>28150</v>
      </c>
      <c r="N91" s="4">
        <f t="shared" si="393"/>
        <v>30690</v>
      </c>
      <c r="O91" s="4">
        <f t="shared" si="393"/>
        <v>33230</v>
      </c>
      <c r="P91" s="21">
        <f t="shared" ref="P91" si="398">O91+D91</f>
        <v>35770</v>
      </c>
      <c r="Q91" s="21">
        <f t="shared" ref="Q91" si="399">P91+D91</f>
        <v>38310</v>
      </c>
      <c r="R91" s="21">
        <f t="shared" ref="R91" si="400">Q91+D91</f>
        <v>40850</v>
      </c>
      <c r="S91" s="21">
        <f t="shared" ref="S91" si="401">R91+D91</f>
        <v>43390</v>
      </c>
    </row>
    <row r="92" spans="1:19" x14ac:dyDescent="0.15">
      <c r="A92" s="20" t="str">
        <f t="shared" si="362"/>
        <v>ラン1/2</v>
      </c>
      <c r="B92" s="2">
        <v>0.75</v>
      </c>
      <c r="C92" s="1" t="str">
        <f t="shared" si="11"/>
        <v>ラン1/20.75</v>
      </c>
      <c r="D92" s="3">
        <v>0</v>
      </c>
      <c r="E92" s="4" t="s">
        <v>42</v>
      </c>
      <c r="F92" s="4" t="s">
        <v>42</v>
      </c>
      <c r="G92" s="4" t="s">
        <v>42</v>
      </c>
      <c r="H92" s="4" t="s">
        <v>42</v>
      </c>
      <c r="I92" s="4" t="s">
        <v>42</v>
      </c>
      <c r="J92" s="4" t="s">
        <v>42</v>
      </c>
      <c r="K92" s="4" t="s">
        <v>42</v>
      </c>
      <c r="L92" s="4" t="s">
        <v>42</v>
      </c>
      <c r="M92" s="3">
        <v>25610</v>
      </c>
      <c r="N92" s="4">
        <f>M92+D91</f>
        <v>28150</v>
      </c>
      <c r="O92" s="4">
        <f>N92+D91</f>
        <v>30690</v>
      </c>
      <c r="P92" s="21">
        <f t="shared" ref="P92" si="402">O92+D91</f>
        <v>33230</v>
      </c>
      <c r="Q92" s="21">
        <f t="shared" ref="Q92" si="403">P92+D91</f>
        <v>35770</v>
      </c>
      <c r="R92" s="21">
        <f t="shared" ref="R92" si="404">Q92+D91</f>
        <v>38310</v>
      </c>
      <c r="S92" s="21">
        <f t="shared" ref="S92" si="405">R92+D91</f>
        <v>40850</v>
      </c>
    </row>
    <row r="93" spans="1:19" s="10" customFormat="1" x14ac:dyDescent="0.15">
      <c r="A93" s="19" t="s">
        <v>163</v>
      </c>
      <c r="B93" s="2">
        <v>0.25</v>
      </c>
      <c r="C93" s="1" t="str">
        <f t="shared" ref="C93:C156" si="406">A93&amp;B93</f>
        <v>会議運営事務室全体0.25</v>
      </c>
      <c r="D93" s="5">
        <f>D95</f>
        <v>7360</v>
      </c>
      <c r="E93" s="4">
        <f t="shared" ref="E93:E94" si="407">E94+$D93</f>
        <v>96210</v>
      </c>
      <c r="F93" s="4">
        <f t="shared" ref="F93:F94" si="408">F94+$D93</f>
        <v>103570</v>
      </c>
      <c r="G93" s="4">
        <f t="shared" ref="G93:G94" si="409">G94+$D93</f>
        <v>110930</v>
      </c>
      <c r="H93" s="4" t="s">
        <v>42</v>
      </c>
      <c r="I93" s="4" t="s">
        <v>42</v>
      </c>
      <c r="J93" s="4">
        <f t="shared" ref="J93:J94" si="410">J94+$D93</f>
        <v>170540</v>
      </c>
      <c r="K93" s="4">
        <f t="shared" ref="K93:K94" si="411">K94+$D93</f>
        <v>177900</v>
      </c>
      <c r="L93" s="4">
        <f t="shared" ref="L93:L94" si="412">L94+$D93</f>
        <v>185260</v>
      </c>
      <c r="M93" s="4">
        <f t="shared" ref="M93:M94" si="413">M94+$D93</f>
        <v>224310</v>
      </c>
      <c r="N93" s="4">
        <f t="shared" ref="N93:N94" si="414">N94+$D93</f>
        <v>231670</v>
      </c>
      <c r="O93" s="4">
        <f t="shared" ref="O93:O94" si="415">O94+$D93</f>
        <v>239030</v>
      </c>
      <c r="P93" s="21">
        <f t="shared" ref="P93" si="416">O93+D104</f>
        <v>246390</v>
      </c>
      <c r="Q93" s="21">
        <f t="shared" ref="Q93" si="417">P93+D104</f>
        <v>253750</v>
      </c>
      <c r="R93" s="21">
        <f t="shared" ref="R93" si="418">Q93+D104</f>
        <v>261110</v>
      </c>
      <c r="S93" s="21">
        <f t="shared" ref="S93" si="419">R93+D104</f>
        <v>268470</v>
      </c>
    </row>
    <row r="94" spans="1:19" s="10" customFormat="1" x14ac:dyDescent="0.15">
      <c r="A94" s="20" t="str">
        <f t="shared" ref="A94" si="420">A93</f>
        <v>会議運営事務室全体</v>
      </c>
      <c r="B94" s="2">
        <v>0.27083333333333298</v>
      </c>
      <c r="C94" s="1" t="str">
        <f t="shared" si="406"/>
        <v>会議運営事務室全体0.270833333333333</v>
      </c>
      <c r="D94" s="5">
        <f>D95</f>
        <v>7360</v>
      </c>
      <c r="E94" s="4">
        <f t="shared" si="407"/>
        <v>88850</v>
      </c>
      <c r="F94" s="4">
        <f t="shared" si="408"/>
        <v>96210</v>
      </c>
      <c r="G94" s="4">
        <f t="shared" si="409"/>
        <v>103570</v>
      </c>
      <c r="H94" s="4" t="s">
        <v>42</v>
      </c>
      <c r="I94" s="4" t="s">
        <v>42</v>
      </c>
      <c r="J94" s="4">
        <f t="shared" si="410"/>
        <v>163180</v>
      </c>
      <c r="K94" s="4">
        <f t="shared" si="411"/>
        <v>170540</v>
      </c>
      <c r="L94" s="4">
        <f t="shared" si="412"/>
        <v>177900</v>
      </c>
      <c r="M94" s="4">
        <f t="shared" si="413"/>
        <v>216950</v>
      </c>
      <c r="N94" s="4">
        <f t="shared" si="414"/>
        <v>224310</v>
      </c>
      <c r="O94" s="4">
        <f t="shared" si="415"/>
        <v>231670</v>
      </c>
      <c r="P94" s="21">
        <f t="shared" ref="P94" si="421">O94+D104</f>
        <v>239030</v>
      </c>
      <c r="Q94" s="21">
        <f t="shared" ref="Q94" si="422">P94+D104</f>
        <v>246390</v>
      </c>
      <c r="R94" s="21">
        <f t="shared" ref="R94" si="423">Q94+D104</f>
        <v>253750</v>
      </c>
      <c r="S94" s="21">
        <f t="shared" ref="S94" si="424">R94+D104</f>
        <v>261110</v>
      </c>
    </row>
    <row r="95" spans="1:19" x14ac:dyDescent="0.15">
      <c r="A95" s="20" t="str">
        <f t="shared" ref="A95:A105" si="425">A94</f>
        <v>会議運営事務室全体</v>
      </c>
      <c r="B95" s="2">
        <v>0.29166666666666669</v>
      </c>
      <c r="C95" s="1" t="str">
        <f t="shared" si="406"/>
        <v>会議運営事務室全体0.291666666666667</v>
      </c>
      <c r="D95" s="3">
        <v>7360</v>
      </c>
      <c r="E95" s="4">
        <f t="shared" ref="E95:O98" si="426">E96+$D95</f>
        <v>81490</v>
      </c>
      <c r="F95" s="4">
        <f t="shared" si="426"/>
        <v>88850</v>
      </c>
      <c r="G95" s="4">
        <f t="shared" si="426"/>
        <v>96210</v>
      </c>
      <c r="H95" s="4" t="s">
        <v>42</v>
      </c>
      <c r="I95" s="4" t="s">
        <v>42</v>
      </c>
      <c r="J95" s="4">
        <f t="shared" si="426"/>
        <v>155820</v>
      </c>
      <c r="K95" s="4">
        <f t="shared" si="426"/>
        <v>163180</v>
      </c>
      <c r="L95" s="4">
        <f t="shared" si="426"/>
        <v>170540</v>
      </c>
      <c r="M95" s="4">
        <f t="shared" si="426"/>
        <v>209590</v>
      </c>
      <c r="N95" s="4">
        <f t="shared" si="426"/>
        <v>216950</v>
      </c>
      <c r="O95" s="4">
        <f t="shared" si="426"/>
        <v>224310</v>
      </c>
      <c r="P95" s="21">
        <f t="shared" ref="P95" si="427">O95+D104</f>
        <v>231670</v>
      </c>
      <c r="Q95" s="21">
        <f t="shared" ref="Q95" si="428">P95+D104</f>
        <v>239030</v>
      </c>
      <c r="R95" s="21">
        <f t="shared" ref="R95" si="429">Q95+D104</f>
        <v>246390</v>
      </c>
      <c r="S95" s="21">
        <f t="shared" ref="S95" si="430">R95+D104</f>
        <v>253750</v>
      </c>
    </row>
    <row r="96" spans="1:19" x14ac:dyDescent="0.15">
      <c r="A96" s="20" t="str">
        <f t="shared" si="425"/>
        <v>会議運営事務室全体</v>
      </c>
      <c r="B96" s="2">
        <v>0.3125</v>
      </c>
      <c r="C96" s="1" t="str">
        <f t="shared" si="406"/>
        <v>会議運営事務室全体0.3125</v>
      </c>
      <c r="D96" s="5">
        <f>D95</f>
        <v>7360</v>
      </c>
      <c r="E96" s="4">
        <f t="shared" si="426"/>
        <v>74130</v>
      </c>
      <c r="F96" s="4">
        <f t="shared" si="426"/>
        <v>81490</v>
      </c>
      <c r="G96" s="4">
        <f t="shared" si="426"/>
        <v>88850</v>
      </c>
      <c r="H96" s="4" t="s">
        <v>42</v>
      </c>
      <c r="I96" s="4" t="s">
        <v>42</v>
      </c>
      <c r="J96" s="4">
        <f t="shared" si="426"/>
        <v>148460</v>
      </c>
      <c r="K96" s="4">
        <f t="shared" si="426"/>
        <v>155820</v>
      </c>
      <c r="L96" s="4">
        <f t="shared" si="426"/>
        <v>163180</v>
      </c>
      <c r="M96" s="4">
        <f t="shared" si="426"/>
        <v>202230</v>
      </c>
      <c r="N96" s="4">
        <f t="shared" si="426"/>
        <v>209590</v>
      </c>
      <c r="O96" s="4">
        <f t="shared" si="426"/>
        <v>216950</v>
      </c>
      <c r="P96" s="21">
        <f t="shared" ref="P96" si="431">O96+D104</f>
        <v>224310</v>
      </c>
      <c r="Q96" s="21">
        <f t="shared" ref="Q96" si="432">P96+D104</f>
        <v>231670</v>
      </c>
      <c r="R96" s="21">
        <f t="shared" ref="R96" si="433">Q96+D104</f>
        <v>239030</v>
      </c>
      <c r="S96" s="21">
        <f t="shared" ref="S96" si="434">R96+D104</f>
        <v>246390</v>
      </c>
    </row>
    <row r="97" spans="1:19" x14ac:dyDescent="0.15">
      <c r="A97" s="20" t="str">
        <f t="shared" si="425"/>
        <v>会議運営事務室全体</v>
      </c>
      <c r="B97" s="2">
        <v>0.33333333333333298</v>
      </c>
      <c r="C97" s="1" t="str">
        <f t="shared" si="406"/>
        <v>会議運営事務室全体0.333333333333333</v>
      </c>
      <c r="D97" s="3">
        <v>5500</v>
      </c>
      <c r="E97" s="4">
        <f t="shared" si="426"/>
        <v>66770</v>
      </c>
      <c r="F97" s="4">
        <f t="shared" si="426"/>
        <v>74130</v>
      </c>
      <c r="G97" s="4">
        <f t="shared" si="426"/>
        <v>81490</v>
      </c>
      <c r="H97" s="4" t="s">
        <v>42</v>
      </c>
      <c r="I97" s="4" t="s">
        <v>42</v>
      </c>
      <c r="J97" s="4">
        <f t="shared" si="426"/>
        <v>141100</v>
      </c>
      <c r="K97" s="4">
        <f t="shared" si="426"/>
        <v>148460</v>
      </c>
      <c r="L97" s="4">
        <f t="shared" si="426"/>
        <v>155820</v>
      </c>
      <c r="M97" s="4">
        <f t="shared" si="426"/>
        <v>194870</v>
      </c>
      <c r="N97" s="4">
        <f t="shared" si="426"/>
        <v>202230</v>
      </c>
      <c r="O97" s="4">
        <f t="shared" si="426"/>
        <v>209590</v>
      </c>
      <c r="P97" s="21">
        <f t="shared" ref="P97" si="435">O97+D104</f>
        <v>216950</v>
      </c>
      <c r="Q97" s="21">
        <f t="shared" ref="Q97" si="436">P97+D104</f>
        <v>224310</v>
      </c>
      <c r="R97" s="21">
        <f t="shared" ref="R97" si="437">Q97+D104</f>
        <v>231670</v>
      </c>
      <c r="S97" s="21">
        <f t="shared" ref="S97" si="438">R97+D104</f>
        <v>239030</v>
      </c>
    </row>
    <row r="98" spans="1:19" x14ac:dyDescent="0.15">
      <c r="A98" s="20" t="str">
        <f t="shared" si="425"/>
        <v>会議運営事務室全体</v>
      </c>
      <c r="B98" s="2">
        <v>0.35416666666666702</v>
      </c>
      <c r="C98" s="1" t="str">
        <f t="shared" si="406"/>
        <v>会議運営事務室全体0.354166666666667</v>
      </c>
      <c r="D98" s="5">
        <f>D97</f>
        <v>5500</v>
      </c>
      <c r="E98" s="4">
        <f t="shared" si="426"/>
        <v>61270</v>
      </c>
      <c r="F98" s="4">
        <f t="shared" si="426"/>
        <v>68630</v>
      </c>
      <c r="G98" s="4">
        <f t="shared" si="426"/>
        <v>75990</v>
      </c>
      <c r="H98" s="4" t="s">
        <v>42</v>
      </c>
      <c r="I98" s="4" t="s">
        <v>42</v>
      </c>
      <c r="J98" s="4">
        <f t="shared" si="426"/>
        <v>135600</v>
      </c>
      <c r="K98" s="4">
        <f t="shared" si="426"/>
        <v>142960</v>
      </c>
      <c r="L98" s="4">
        <f t="shared" si="426"/>
        <v>150320</v>
      </c>
      <c r="M98" s="4">
        <f t="shared" si="426"/>
        <v>189370</v>
      </c>
      <c r="N98" s="4">
        <f t="shared" si="426"/>
        <v>196730</v>
      </c>
      <c r="O98" s="4">
        <f t="shared" si="426"/>
        <v>204090</v>
      </c>
      <c r="P98" s="21">
        <f t="shared" ref="P98" si="439">O98+D104</f>
        <v>211450</v>
      </c>
      <c r="Q98" s="21">
        <f t="shared" ref="Q98" si="440">P98+D104</f>
        <v>218810</v>
      </c>
      <c r="R98" s="21">
        <f t="shared" ref="R98" si="441">Q98+D104</f>
        <v>226170</v>
      </c>
      <c r="S98" s="21">
        <f t="shared" ref="S98" si="442">R98+D104</f>
        <v>233530</v>
      </c>
    </row>
    <row r="99" spans="1:19" x14ac:dyDescent="0.15">
      <c r="A99" s="20" t="str">
        <f t="shared" si="425"/>
        <v>会議運営事務室全体</v>
      </c>
      <c r="B99" s="2">
        <v>0.375</v>
      </c>
      <c r="C99" s="1" t="str">
        <f t="shared" si="406"/>
        <v>会議運営事務室全体0.375</v>
      </c>
      <c r="D99" s="3">
        <v>0</v>
      </c>
      <c r="E99" s="3">
        <v>55770</v>
      </c>
      <c r="F99" s="4">
        <f>E99+D100</f>
        <v>63130</v>
      </c>
      <c r="G99" s="4">
        <f>F99+D100</f>
        <v>70490</v>
      </c>
      <c r="H99" s="4" t="s">
        <v>42</v>
      </c>
      <c r="I99" s="4" t="s">
        <v>42</v>
      </c>
      <c r="J99" s="3">
        <v>130100</v>
      </c>
      <c r="K99" s="4">
        <f>J99+D100</f>
        <v>137460</v>
      </c>
      <c r="L99" s="4">
        <f>K99+D100</f>
        <v>144820</v>
      </c>
      <c r="M99" s="3">
        <v>183870</v>
      </c>
      <c r="N99" s="4">
        <f>M99+D100</f>
        <v>191230</v>
      </c>
      <c r="O99" s="4">
        <f>N99+D100</f>
        <v>198590</v>
      </c>
      <c r="P99" s="21">
        <f t="shared" ref="P99" si="443">O99+D104</f>
        <v>205950</v>
      </c>
      <c r="Q99" s="21">
        <f t="shared" ref="Q99" si="444">P99+D104</f>
        <v>213310</v>
      </c>
      <c r="R99" s="21">
        <f t="shared" ref="R99" si="445">Q99+D104</f>
        <v>220670</v>
      </c>
      <c r="S99" s="21">
        <f t="shared" ref="S99" si="446">R99+D104</f>
        <v>228030</v>
      </c>
    </row>
    <row r="100" spans="1:19" x14ac:dyDescent="0.15">
      <c r="A100" s="20" t="str">
        <f t="shared" si="425"/>
        <v>会議運営事務室全体</v>
      </c>
      <c r="B100" s="2">
        <v>0.5</v>
      </c>
      <c r="C100" s="1" t="str">
        <f t="shared" si="406"/>
        <v>会議運営事務室全体0.5</v>
      </c>
      <c r="D100" s="3">
        <v>7360</v>
      </c>
      <c r="E100" s="4" t="s">
        <v>42</v>
      </c>
      <c r="F100" s="4" t="s">
        <v>42</v>
      </c>
      <c r="G100" s="4" t="s">
        <v>42</v>
      </c>
      <c r="H100" s="4" t="s">
        <v>42</v>
      </c>
      <c r="I100" s="4" t="s">
        <v>42</v>
      </c>
      <c r="J100" s="4">
        <f t="shared" ref="J100:O101" si="447">J101+$D100</f>
        <v>89050</v>
      </c>
      <c r="K100" s="4">
        <f t="shared" si="447"/>
        <v>96410</v>
      </c>
      <c r="L100" s="4">
        <f t="shared" si="447"/>
        <v>103770</v>
      </c>
      <c r="M100" s="4">
        <f t="shared" si="447"/>
        <v>163210</v>
      </c>
      <c r="N100" s="4">
        <f t="shared" si="447"/>
        <v>170570</v>
      </c>
      <c r="O100" s="4">
        <f t="shared" si="447"/>
        <v>177930</v>
      </c>
      <c r="P100" s="21">
        <f t="shared" ref="P100" si="448">O100+D104</f>
        <v>185290</v>
      </c>
      <c r="Q100" s="21">
        <f t="shared" ref="Q100" si="449">P100+D104</f>
        <v>192650</v>
      </c>
      <c r="R100" s="21">
        <f t="shared" ref="R100" si="450">Q100+D104</f>
        <v>200010</v>
      </c>
      <c r="S100" s="21">
        <f t="shared" ref="S100" si="451">R100+D104</f>
        <v>207370</v>
      </c>
    </row>
    <row r="101" spans="1:19" x14ac:dyDescent="0.15">
      <c r="A101" s="20" t="str">
        <f t="shared" si="425"/>
        <v>会議運営事務室全体</v>
      </c>
      <c r="B101" s="2">
        <v>0.52083333333333304</v>
      </c>
      <c r="C101" s="1" t="str">
        <f t="shared" si="406"/>
        <v>会議運営事務室全体0.520833333333333</v>
      </c>
      <c r="D101" s="5">
        <f>D100</f>
        <v>7360</v>
      </c>
      <c r="E101" s="4" t="s">
        <v>42</v>
      </c>
      <c r="F101" s="4" t="s">
        <v>42</v>
      </c>
      <c r="G101" s="4" t="s">
        <v>42</v>
      </c>
      <c r="H101" s="4" t="s">
        <v>42</v>
      </c>
      <c r="I101" s="4" t="s">
        <v>42</v>
      </c>
      <c r="J101" s="4">
        <f t="shared" si="447"/>
        <v>81690</v>
      </c>
      <c r="K101" s="4">
        <f t="shared" si="447"/>
        <v>89050</v>
      </c>
      <c r="L101" s="4">
        <f t="shared" si="447"/>
        <v>96410</v>
      </c>
      <c r="M101" s="4">
        <f t="shared" si="447"/>
        <v>155850</v>
      </c>
      <c r="N101" s="4">
        <f t="shared" si="447"/>
        <v>163210</v>
      </c>
      <c r="O101" s="4">
        <f t="shared" si="447"/>
        <v>170570</v>
      </c>
      <c r="P101" s="21">
        <f t="shared" ref="P101" si="452">O101+D104</f>
        <v>177930</v>
      </c>
      <c r="Q101" s="21">
        <f t="shared" ref="Q101" si="453">P101+D104</f>
        <v>185290</v>
      </c>
      <c r="R101" s="21">
        <f t="shared" ref="R101" si="454">Q101+D104</f>
        <v>192650</v>
      </c>
      <c r="S101" s="21">
        <f t="shared" ref="S101" si="455">R101+D104</f>
        <v>200010</v>
      </c>
    </row>
    <row r="102" spans="1:19" x14ac:dyDescent="0.15">
      <c r="A102" s="20" t="str">
        <f t="shared" si="425"/>
        <v>会議運営事務室全体</v>
      </c>
      <c r="B102" s="2">
        <v>0.54166666666666696</v>
      </c>
      <c r="C102" s="1" t="str">
        <f t="shared" si="406"/>
        <v>会議運営事務室全体0.541666666666667</v>
      </c>
      <c r="D102" s="3">
        <v>0</v>
      </c>
      <c r="E102" s="4" t="s">
        <v>42</v>
      </c>
      <c r="F102" s="4" t="s">
        <v>42</v>
      </c>
      <c r="G102" s="4" t="s">
        <v>42</v>
      </c>
      <c r="H102" s="4" t="s">
        <v>42</v>
      </c>
      <c r="I102" s="4" t="s">
        <v>42</v>
      </c>
      <c r="J102" s="3">
        <v>74330</v>
      </c>
      <c r="K102" s="4">
        <f>J102+D103</f>
        <v>81690</v>
      </c>
      <c r="L102" s="4">
        <f>K102+D103</f>
        <v>89050</v>
      </c>
      <c r="M102" s="3">
        <v>148490</v>
      </c>
      <c r="N102" s="4">
        <f>M102+D103</f>
        <v>155850</v>
      </c>
      <c r="O102" s="4">
        <f>N102+D100</f>
        <v>163210</v>
      </c>
      <c r="P102" s="21">
        <f t="shared" ref="P102" si="456">O102+D104</f>
        <v>170570</v>
      </c>
      <c r="Q102" s="21">
        <f t="shared" ref="Q102" si="457">P102+D104</f>
        <v>177930</v>
      </c>
      <c r="R102" s="21">
        <f t="shared" ref="R102" si="458">Q102+D104</f>
        <v>185290</v>
      </c>
      <c r="S102" s="21">
        <f t="shared" ref="S102" si="459">R102+D104</f>
        <v>192650</v>
      </c>
    </row>
    <row r="103" spans="1:19" x14ac:dyDescent="0.15">
      <c r="A103" s="20" t="str">
        <f t="shared" si="425"/>
        <v>会議運営事務室全体</v>
      </c>
      <c r="B103" s="2">
        <v>0.70833333333333304</v>
      </c>
      <c r="C103" s="1" t="str">
        <f t="shared" si="406"/>
        <v>会議運営事務室全体0.708333333333333</v>
      </c>
      <c r="D103" s="3">
        <v>7360</v>
      </c>
      <c r="E103" s="4" t="s">
        <v>42</v>
      </c>
      <c r="F103" s="4" t="s">
        <v>42</v>
      </c>
      <c r="G103" s="4" t="s">
        <v>42</v>
      </c>
      <c r="H103" s="4" t="s">
        <v>42</v>
      </c>
      <c r="I103" s="4" t="s">
        <v>42</v>
      </c>
      <c r="J103" s="4" t="s">
        <v>42</v>
      </c>
      <c r="K103" s="4" t="s">
        <v>42</v>
      </c>
      <c r="L103" s="4" t="s">
        <v>42</v>
      </c>
      <c r="M103" s="4">
        <f t="shared" ref="M103:O104" si="460">M104+$D103</f>
        <v>88880</v>
      </c>
      <c r="N103" s="4">
        <f t="shared" si="460"/>
        <v>96240</v>
      </c>
      <c r="O103" s="4">
        <f t="shared" si="460"/>
        <v>103600</v>
      </c>
      <c r="P103" s="21">
        <f t="shared" ref="P103" si="461">O103+D104</f>
        <v>110960</v>
      </c>
      <c r="Q103" s="21">
        <f t="shared" ref="Q103" si="462">P103+D104</f>
        <v>118320</v>
      </c>
      <c r="R103" s="21">
        <f t="shared" ref="R103" si="463">Q103+D104</f>
        <v>125680</v>
      </c>
      <c r="S103" s="21">
        <f t="shared" ref="S103" si="464">R103+D104</f>
        <v>133040</v>
      </c>
    </row>
    <row r="104" spans="1:19" x14ac:dyDescent="0.15">
      <c r="A104" s="20" t="str">
        <f t="shared" si="425"/>
        <v>会議運営事務室全体</v>
      </c>
      <c r="B104" s="2">
        <v>0.72916666666666696</v>
      </c>
      <c r="C104" s="1" t="str">
        <f t="shared" si="406"/>
        <v>会議運営事務室全体0.729166666666667</v>
      </c>
      <c r="D104" s="5">
        <f>D103</f>
        <v>7360</v>
      </c>
      <c r="E104" s="4" t="s">
        <v>42</v>
      </c>
      <c r="F104" s="4" t="s">
        <v>42</v>
      </c>
      <c r="G104" s="4" t="s">
        <v>42</v>
      </c>
      <c r="H104" s="4" t="s">
        <v>42</v>
      </c>
      <c r="I104" s="4" t="s">
        <v>42</v>
      </c>
      <c r="J104" s="4" t="s">
        <v>42</v>
      </c>
      <c r="K104" s="4" t="s">
        <v>42</v>
      </c>
      <c r="L104" s="4" t="s">
        <v>42</v>
      </c>
      <c r="M104" s="4">
        <f t="shared" si="460"/>
        <v>81520</v>
      </c>
      <c r="N104" s="4">
        <f t="shared" si="460"/>
        <v>88880</v>
      </c>
      <c r="O104" s="4">
        <f t="shared" si="460"/>
        <v>96240</v>
      </c>
      <c r="P104" s="21">
        <f t="shared" ref="P104" si="465">O104+D104</f>
        <v>103600</v>
      </c>
      <c r="Q104" s="21">
        <f t="shared" ref="Q104" si="466">P104+D104</f>
        <v>110960</v>
      </c>
      <c r="R104" s="21">
        <f t="shared" ref="R104" si="467">Q104+D104</f>
        <v>118320</v>
      </c>
      <c r="S104" s="21">
        <f t="shared" ref="S104" si="468">R104+D104</f>
        <v>125680</v>
      </c>
    </row>
    <row r="105" spans="1:19" x14ac:dyDescent="0.15">
      <c r="A105" s="20" t="str">
        <f t="shared" si="425"/>
        <v>会議運営事務室全体</v>
      </c>
      <c r="B105" s="2">
        <v>0.75</v>
      </c>
      <c r="C105" s="1" t="str">
        <f t="shared" si="406"/>
        <v>会議運営事務室全体0.75</v>
      </c>
      <c r="D105" s="3">
        <v>0</v>
      </c>
      <c r="E105" s="4" t="s">
        <v>42</v>
      </c>
      <c r="F105" s="4" t="s">
        <v>42</v>
      </c>
      <c r="G105" s="4" t="s">
        <v>42</v>
      </c>
      <c r="H105" s="4" t="s">
        <v>42</v>
      </c>
      <c r="I105" s="4" t="s">
        <v>42</v>
      </c>
      <c r="J105" s="4" t="s">
        <v>42</v>
      </c>
      <c r="K105" s="4" t="s">
        <v>42</v>
      </c>
      <c r="L105" s="4" t="s">
        <v>42</v>
      </c>
      <c r="M105" s="3">
        <v>74160</v>
      </c>
      <c r="N105" s="4">
        <f>M105+D104</f>
        <v>81520</v>
      </c>
      <c r="O105" s="4">
        <f>N105+D104</f>
        <v>88880</v>
      </c>
      <c r="P105" s="21">
        <f t="shared" ref="P105" si="469">O105+D104</f>
        <v>96240</v>
      </c>
      <c r="Q105" s="21">
        <f t="shared" ref="Q105" si="470">P105+D104</f>
        <v>103600</v>
      </c>
      <c r="R105" s="21">
        <f t="shared" ref="R105" si="471">Q105+D104</f>
        <v>110960</v>
      </c>
      <c r="S105" s="21">
        <f t="shared" ref="S105" si="472">R105+D104</f>
        <v>118320</v>
      </c>
    </row>
    <row r="106" spans="1:19" s="10" customFormat="1" x14ac:dyDescent="0.15">
      <c r="A106" s="19" t="s">
        <v>164</v>
      </c>
      <c r="B106" s="2">
        <v>0.25</v>
      </c>
      <c r="C106" s="1" t="str">
        <f t="shared" si="406"/>
        <v>会議運営事務室1/60.25</v>
      </c>
      <c r="D106" s="5">
        <f>D108</f>
        <v>1230</v>
      </c>
      <c r="E106" s="4">
        <f t="shared" ref="E106:E107" si="473">E107+$D106</f>
        <v>16060</v>
      </c>
      <c r="F106" s="4">
        <f t="shared" ref="F106:F107" si="474">F107+$D106</f>
        <v>17290</v>
      </c>
      <c r="G106" s="4">
        <f t="shared" ref="G106:G107" si="475">G107+$D106</f>
        <v>18520</v>
      </c>
      <c r="H106" s="4" t="s">
        <v>42</v>
      </c>
      <c r="I106" s="4" t="s">
        <v>42</v>
      </c>
      <c r="J106" s="4">
        <f t="shared" ref="J106:J107" si="476">J107+$D106</f>
        <v>28450</v>
      </c>
      <c r="K106" s="4">
        <f t="shared" ref="K106:K107" si="477">K107+$D106</f>
        <v>29680</v>
      </c>
      <c r="L106" s="4">
        <f t="shared" ref="L106:L107" si="478">L107+$D106</f>
        <v>30910</v>
      </c>
      <c r="M106" s="4">
        <f t="shared" ref="M106:M107" si="479">M107+$D106</f>
        <v>37410</v>
      </c>
      <c r="N106" s="4">
        <f t="shared" ref="N106:N107" si="480">N107+$D106</f>
        <v>38640</v>
      </c>
      <c r="O106" s="4">
        <f t="shared" ref="O106:O107" si="481">O107+$D106</f>
        <v>39870</v>
      </c>
      <c r="P106" s="21">
        <f t="shared" ref="P106" si="482">O106+D117</f>
        <v>41100</v>
      </c>
      <c r="Q106" s="21">
        <f t="shared" ref="Q106" si="483">P106+D117</f>
        <v>42330</v>
      </c>
      <c r="R106" s="21">
        <f t="shared" ref="R106" si="484">Q106+D117</f>
        <v>43560</v>
      </c>
      <c r="S106" s="21">
        <f t="shared" ref="S106" si="485">R106+D117</f>
        <v>44790</v>
      </c>
    </row>
    <row r="107" spans="1:19" s="10" customFormat="1" x14ac:dyDescent="0.15">
      <c r="A107" s="20" t="str">
        <f t="shared" ref="A107" si="486">A106</f>
        <v>会議運営事務室1/6</v>
      </c>
      <c r="B107" s="2">
        <v>0.27083333333333298</v>
      </c>
      <c r="C107" s="1" t="str">
        <f t="shared" si="406"/>
        <v>会議運営事務室1/60.270833333333333</v>
      </c>
      <c r="D107" s="5">
        <f>D108</f>
        <v>1230</v>
      </c>
      <c r="E107" s="4">
        <f t="shared" si="473"/>
        <v>14830</v>
      </c>
      <c r="F107" s="4">
        <f t="shared" si="474"/>
        <v>16060</v>
      </c>
      <c r="G107" s="4">
        <f t="shared" si="475"/>
        <v>17290</v>
      </c>
      <c r="H107" s="4" t="s">
        <v>42</v>
      </c>
      <c r="I107" s="4" t="s">
        <v>42</v>
      </c>
      <c r="J107" s="4">
        <f t="shared" si="476"/>
        <v>27220</v>
      </c>
      <c r="K107" s="4">
        <f t="shared" si="477"/>
        <v>28450</v>
      </c>
      <c r="L107" s="4">
        <f t="shared" si="478"/>
        <v>29680</v>
      </c>
      <c r="M107" s="4">
        <f t="shared" si="479"/>
        <v>36180</v>
      </c>
      <c r="N107" s="4">
        <f t="shared" si="480"/>
        <v>37410</v>
      </c>
      <c r="O107" s="4">
        <f t="shared" si="481"/>
        <v>38640</v>
      </c>
      <c r="P107" s="21">
        <f t="shared" ref="P107" si="487">O107+D117</f>
        <v>39870</v>
      </c>
      <c r="Q107" s="21">
        <f t="shared" ref="Q107" si="488">P107+D117</f>
        <v>41100</v>
      </c>
      <c r="R107" s="21">
        <f t="shared" ref="R107" si="489">Q107+D117</f>
        <v>42330</v>
      </c>
      <c r="S107" s="21">
        <f t="shared" ref="S107" si="490">R107+D117</f>
        <v>43560</v>
      </c>
    </row>
    <row r="108" spans="1:19" x14ac:dyDescent="0.15">
      <c r="A108" s="20" t="str">
        <f>A107</f>
        <v>会議運営事務室1/6</v>
      </c>
      <c r="B108" s="2">
        <v>0.29166666666666669</v>
      </c>
      <c r="C108" s="1" t="str">
        <f t="shared" si="406"/>
        <v>会議運営事務室1/60.291666666666667</v>
      </c>
      <c r="D108" s="3">
        <v>1230</v>
      </c>
      <c r="E108" s="4">
        <f t="shared" ref="E108:O111" si="491">E109+$D108</f>
        <v>13600</v>
      </c>
      <c r="F108" s="4">
        <f t="shared" si="491"/>
        <v>14830</v>
      </c>
      <c r="G108" s="4">
        <f t="shared" si="491"/>
        <v>16060</v>
      </c>
      <c r="H108" s="4" t="s">
        <v>42</v>
      </c>
      <c r="I108" s="4" t="s">
        <v>42</v>
      </c>
      <c r="J108" s="4">
        <f t="shared" si="491"/>
        <v>25990</v>
      </c>
      <c r="K108" s="4">
        <f t="shared" si="491"/>
        <v>27220</v>
      </c>
      <c r="L108" s="4">
        <f t="shared" si="491"/>
        <v>28450</v>
      </c>
      <c r="M108" s="4">
        <f t="shared" si="491"/>
        <v>34950</v>
      </c>
      <c r="N108" s="4">
        <f t="shared" si="491"/>
        <v>36180</v>
      </c>
      <c r="O108" s="4">
        <f t="shared" si="491"/>
        <v>37410</v>
      </c>
      <c r="P108" s="21">
        <f t="shared" ref="P108" si="492">O108+D117</f>
        <v>38640</v>
      </c>
      <c r="Q108" s="21">
        <f t="shared" ref="Q108" si="493">P108+D117</f>
        <v>39870</v>
      </c>
      <c r="R108" s="21">
        <f t="shared" ref="R108" si="494">Q108+D117</f>
        <v>41100</v>
      </c>
      <c r="S108" s="21">
        <f t="shared" ref="S108" si="495">R108+D117</f>
        <v>42330</v>
      </c>
    </row>
    <row r="109" spans="1:19" x14ac:dyDescent="0.15">
      <c r="A109" s="20" t="str">
        <f>A108</f>
        <v>会議運営事務室1/6</v>
      </c>
      <c r="B109" s="2">
        <v>0.3125</v>
      </c>
      <c r="C109" s="1" t="str">
        <f t="shared" si="406"/>
        <v>会議運営事務室1/60.3125</v>
      </c>
      <c r="D109" s="5">
        <f>D108</f>
        <v>1230</v>
      </c>
      <c r="E109" s="4">
        <f t="shared" si="491"/>
        <v>12370</v>
      </c>
      <c r="F109" s="4">
        <f t="shared" si="491"/>
        <v>13600</v>
      </c>
      <c r="G109" s="4">
        <f t="shared" si="491"/>
        <v>14830</v>
      </c>
      <c r="H109" s="4" t="s">
        <v>42</v>
      </c>
      <c r="I109" s="4" t="s">
        <v>42</v>
      </c>
      <c r="J109" s="4">
        <f t="shared" si="491"/>
        <v>24760</v>
      </c>
      <c r="K109" s="4">
        <f t="shared" si="491"/>
        <v>25990</v>
      </c>
      <c r="L109" s="4">
        <f t="shared" si="491"/>
        <v>27220</v>
      </c>
      <c r="M109" s="4">
        <f t="shared" si="491"/>
        <v>33720</v>
      </c>
      <c r="N109" s="4">
        <f t="shared" si="491"/>
        <v>34950</v>
      </c>
      <c r="O109" s="4">
        <f t="shared" si="491"/>
        <v>36180</v>
      </c>
      <c r="P109" s="21">
        <f t="shared" ref="P109" si="496">O109+D117</f>
        <v>37410</v>
      </c>
      <c r="Q109" s="21">
        <f t="shared" ref="Q109" si="497">P109+D117</f>
        <v>38640</v>
      </c>
      <c r="R109" s="21">
        <f t="shared" ref="R109" si="498">Q109+D117</f>
        <v>39870</v>
      </c>
      <c r="S109" s="21">
        <f t="shared" ref="S109" si="499">R109+D117</f>
        <v>41100</v>
      </c>
    </row>
    <row r="110" spans="1:19" x14ac:dyDescent="0.15">
      <c r="A110" s="20" t="str">
        <f t="shared" ref="A110:A118" si="500">A109</f>
        <v>会議運営事務室1/6</v>
      </c>
      <c r="B110" s="2">
        <v>0.33333333333333298</v>
      </c>
      <c r="C110" s="1" t="str">
        <f t="shared" si="406"/>
        <v>会議運営事務室1/60.333333333333333</v>
      </c>
      <c r="D110" s="3">
        <v>920</v>
      </c>
      <c r="E110" s="4">
        <f t="shared" si="491"/>
        <v>11140</v>
      </c>
      <c r="F110" s="4">
        <f t="shared" si="491"/>
        <v>12370</v>
      </c>
      <c r="G110" s="4">
        <f t="shared" si="491"/>
        <v>13600</v>
      </c>
      <c r="H110" s="4" t="s">
        <v>42</v>
      </c>
      <c r="I110" s="4" t="s">
        <v>42</v>
      </c>
      <c r="J110" s="4">
        <f t="shared" si="491"/>
        <v>23530</v>
      </c>
      <c r="K110" s="4">
        <f t="shared" si="491"/>
        <v>24760</v>
      </c>
      <c r="L110" s="4">
        <f t="shared" si="491"/>
        <v>25990</v>
      </c>
      <c r="M110" s="4">
        <f t="shared" si="491"/>
        <v>32490</v>
      </c>
      <c r="N110" s="4">
        <f t="shared" si="491"/>
        <v>33720</v>
      </c>
      <c r="O110" s="4">
        <f t="shared" si="491"/>
        <v>34950</v>
      </c>
      <c r="P110" s="21">
        <f t="shared" ref="P110" si="501">O110+D117</f>
        <v>36180</v>
      </c>
      <c r="Q110" s="21">
        <f t="shared" ref="Q110" si="502">P110+D117</f>
        <v>37410</v>
      </c>
      <c r="R110" s="21">
        <f t="shared" ref="R110" si="503">Q110+D117</f>
        <v>38640</v>
      </c>
      <c r="S110" s="21">
        <f t="shared" ref="S110" si="504">R110+D117</f>
        <v>39870</v>
      </c>
    </row>
    <row r="111" spans="1:19" x14ac:dyDescent="0.15">
      <c r="A111" s="20" t="str">
        <f t="shared" si="500"/>
        <v>会議運営事務室1/6</v>
      </c>
      <c r="B111" s="2">
        <v>0.35416666666666702</v>
      </c>
      <c r="C111" s="1" t="str">
        <f t="shared" si="406"/>
        <v>会議運営事務室1/60.354166666666667</v>
      </c>
      <c r="D111" s="5">
        <f t="shared" ref="D111" si="505">D110</f>
        <v>920</v>
      </c>
      <c r="E111" s="4">
        <f>E112+$D111</f>
        <v>10220</v>
      </c>
      <c r="F111" s="4">
        <f t="shared" si="491"/>
        <v>11450</v>
      </c>
      <c r="G111" s="4">
        <f t="shared" si="491"/>
        <v>12680</v>
      </c>
      <c r="H111" s="4" t="s">
        <v>42</v>
      </c>
      <c r="I111" s="4" t="s">
        <v>42</v>
      </c>
      <c r="J111" s="4">
        <f t="shared" si="491"/>
        <v>22610</v>
      </c>
      <c r="K111" s="4">
        <f t="shared" si="491"/>
        <v>23840</v>
      </c>
      <c r="L111" s="4">
        <f t="shared" si="491"/>
        <v>25070</v>
      </c>
      <c r="M111" s="4">
        <f t="shared" si="491"/>
        <v>31570</v>
      </c>
      <c r="N111" s="4">
        <f t="shared" si="491"/>
        <v>32800</v>
      </c>
      <c r="O111" s="4">
        <f t="shared" si="491"/>
        <v>34030</v>
      </c>
      <c r="P111" s="21">
        <f t="shared" ref="P111" si="506">O111+D117</f>
        <v>35260</v>
      </c>
      <c r="Q111" s="21">
        <f t="shared" ref="Q111" si="507">P111+D117</f>
        <v>36490</v>
      </c>
      <c r="R111" s="21">
        <f t="shared" ref="R111" si="508">Q111+D117</f>
        <v>37720</v>
      </c>
      <c r="S111" s="21">
        <f t="shared" ref="S111" si="509">R111+D117</f>
        <v>38950</v>
      </c>
    </row>
    <row r="112" spans="1:19" x14ac:dyDescent="0.15">
      <c r="A112" s="20" t="str">
        <f t="shared" si="500"/>
        <v>会議運営事務室1/6</v>
      </c>
      <c r="B112" s="2">
        <v>0.375</v>
      </c>
      <c r="C112" s="1" t="str">
        <f t="shared" si="406"/>
        <v>会議運営事務室1/60.375</v>
      </c>
      <c r="D112" s="3">
        <v>0</v>
      </c>
      <c r="E112" s="3">
        <v>9300</v>
      </c>
      <c r="F112" s="4">
        <f>E112+D113</f>
        <v>10530</v>
      </c>
      <c r="G112" s="4">
        <f>F112+D113</f>
        <v>11760</v>
      </c>
      <c r="H112" s="4" t="s">
        <v>42</v>
      </c>
      <c r="I112" s="4" t="s">
        <v>42</v>
      </c>
      <c r="J112" s="3">
        <v>21690</v>
      </c>
      <c r="K112" s="4">
        <f>J112+D113</f>
        <v>22920</v>
      </c>
      <c r="L112" s="4">
        <f>K112+D113</f>
        <v>24150</v>
      </c>
      <c r="M112" s="3">
        <v>30650</v>
      </c>
      <c r="N112" s="4">
        <f>M112+D113</f>
        <v>31880</v>
      </c>
      <c r="O112" s="4">
        <f>N112+D113</f>
        <v>33110</v>
      </c>
      <c r="P112" s="21">
        <f t="shared" ref="P112" si="510">O112+D117</f>
        <v>34340</v>
      </c>
      <c r="Q112" s="21">
        <f t="shared" ref="Q112" si="511">P112+D117</f>
        <v>35570</v>
      </c>
      <c r="R112" s="21">
        <f t="shared" ref="R112" si="512">Q112+D117</f>
        <v>36800</v>
      </c>
      <c r="S112" s="21">
        <f t="shared" ref="S112" si="513">R112+D117</f>
        <v>38030</v>
      </c>
    </row>
    <row r="113" spans="1:19" x14ac:dyDescent="0.15">
      <c r="A113" s="20" t="str">
        <f t="shared" si="500"/>
        <v>会議運営事務室1/6</v>
      </c>
      <c r="B113" s="2">
        <v>0.5</v>
      </c>
      <c r="C113" s="1" t="str">
        <f t="shared" si="406"/>
        <v>会議運営事務室1/60.5</v>
      </c>
      <c r="D113" s="3">
        <v>1230</v>
      </c>
      <c r="E113" s="4" t="s">
        <v>42</v>
      </c>
      <c r="F113" s="4" t="s">
        <v>42</v>
      </c>
      <c r="G113" s="4" t="s">
        <v>42</v>
      </c>
      <c r="H113" s="4" t="s">
        <v>42</v>
      </c>
      <c r="I113" s="4" t="s">
        <v>42</v>
      </c>
      <c r="J113" s="4">
        <f>J114+$D113</f>
        <v>14850</v>
      </c>
      <c r="K113" s="4">
        <f t="shared" ref="K113:O114" si="514">K114+$D113</f>
        <v>16080</v>
      </c>
      <c r="L113" s="4">
        <f t="shared" si="514"/>
        <v>17310</v>
      </c>
      <c r="M113" s="4">
        <f t="shared" si="514"/>
        <v>27210</v>
      </c>
      <c r="N113" s="4">
        <f t="shared" si="514"/>
        <v>28440</v>
      </c>
      <c r="O113" s="4">
        <f t="shared" si="514"/>
        <v>29670</v>
      </c>
      <c r="P113" s="21">
        <f t="shared" ref="P113" si="515">O113+D117</f>
        <v>30900</v>
      </c>
      <c r="Q113" s="21">
        <f t="shared" ref="Q113" si="516">P113+D117</f>
        <v>32130</v>
      </c>
      <c r="R113" s="21">
        <f t="shared" ref="R113" si="517">Q113+D117</f>
        <v>33360</v>
      </c>
      <c r="S113" s="21">
        <f t="shared" ref="S113" si="518">R113+D117</f>
        <v>34590</v>
      </c>
    </row>
    <row r="114" spans="1:19" x14ac:dyDescent="0.15">
      <c r="A114" s="20" t="str">
        <f t="shared" si="500"/>
        <v>会議運営事務室1/6</v>
      </c>
      <c r="B114" s="2">
        <v>0.52083333333333304</v>
      </c>
      <c r="C114" s="1" t="str">
        <f t="shared" si="406"/>
        <v>会議運営事務室1/60.520833333333333</v>
      </c>
      <c r="D114" s="5">
        <f>D113</f>
        <v>1230</v>
      </c>
      <c r="E114" s="4" t="s">
        <v>42</v>
      </c>
      <c r="F114" s="4" t="s">
        <v>42</v>
      </c>
      <c r="G114" s="4" t="s">
        <v>42</v>
      </c>
      <c r="H114" s="4" t="s">
        <v>42</v>
      </c>
      <c r="I114" s="4" t="s">
        <v>42</v>
      </c>
      <c r="J114" s="4">
        <f>J115+$D114</f>
        <v>13620</v>
      </c>
      <c r="K114" s="4">
        <f t="shared" si="514"/>
        <v>14850</v>
      </c>
      <c r="L114" s="4">
        <f t="shared" si="514"/>
        <v>16080</v>
      </c>
      <c r="M114" s="4">
        <f t="shared" si="514"/>
        <v>25980</v>
      </c>
      <c r="N114" s="4">
        <f t="shared" si="514"/>
        <v>27210</v>
      </c>
      <c r="O114" s="4">
        <f t="shared" si="514"/>
        <v>28440</v>
      </c>
      <c r="P114" s="21">
        <f t="shared" ref="P114" si="519">O114+D117</f>
        <v>29670</v>
      </c>
      <c r="Q114" s="21">
        <f t="shared" ref="Q114" si="520">P114+D117</f>
        <v>30900</v>
      </c>
      <c r="R114" s="21">
        <f t="shared" ref="R114" si="521">Q114+D117</f>
        <v>32130</v>
      </c>
      <c r="S114" s="21">
        <f t="shared" ref="S114" si="522">R114+D117</f>
        <v>33360</v>
      </c>
    </row>
    <row r="115" spans="1:19" x14ac:dyDescent="0.15">
      <c r="A115" s="20" t="str">
        <f t="shared" si="500"/>
        <v>会議運営事務室1/6</v>
      </c>
      <c r="B115" s="2">
        <v>0.54166666666666696</v>
      </c>
      <c r="C115" s="1" t="str">
        <f t="shared" si="406"/>
        <v>会議運営事務室1/60.541666666666667</v>
      </c>
      <c r="D115" s="3">
        <v>0</v>
      </c>
      <c r="E115" s="4" t="s">
        <v>42</v>
      </c>
      <c r="F115" s="4" t="s">
        <v>42</v>
      </c>
      <c r="G115" s="4" t="s">
        <v>42</v>
      </c>
      <c r="H115" s="4" t="s">
        <v>42</v>
      </c>
      <c r="I115" s="4" t="s">
        <v>42</v>
      </c>
      <c r="J115" s="3">
        <v>12390</v>
      </c>
      <c r="K115" s="4">
        <f>J115+D116</f>
        <v>13620</v>
      </c>
      <c r="L115" s="4">
        <f>K115+D116</f>
        <v>14850</v>
      </c>
      <c r="M115" s="3">
        <v>24750</v>
      </c>
      <c r="N115" s="4">
        <f>M115+D116</f>
        <v>25980</v>
      </c>
      <c r="O115" s="4">
        <f>N115+D113</f>
        <v>27210</v>
      </c>
      <c r="P115" s="21">
        <f t="shared" ref="P115" si="523">O115+D117</f>
        <v>28440</v>
      </c>
      <c r="Q115" s="21">
        <f t="shared" ref="Q115" si="524">P115+D117</f>
        <v>29670</v>
      </c>
      <c r="R115" s="21">
        <f t="shared" ref="R115" si="525">Q115+D117</f>
        <v>30900</v>
      </c>
      <c r="S115" s="21">
        <f t="shared" ref="S115" si="526">R115+D117</f>
        <v>32130</v>
      </c>
    </row>
    <row r="116" spans="1:19" x14ac:dyDescent="0.15">
      <c r="A116" s="20" t="str">
        <f t="shared" si="500"/>
        <v>会議運営事務室1/6</v>
      </c>
      <c r="B116" s="2">
        <v>0.70833333333333304</v>
      </c>
      <c r="C116" s="1" t="str">
        <f t="shared" si="406"/>
        <v>会議運営事務室1/60.708333333333333</v>
      </c>
      <c r="D116" s="3">
        <v>1230</v>
      </c>
      <c r="E116" s="4" t="s">
        <v>42</v>
      </c>
      <c r="F116" s="4" t="s">
        <v>42</v>
      </c>
      <c r="G116" s="4" t="s">
        <v>42</v>
      </c>
      <c r="H116" s="4" t="s">
        <v>42</v>
      </c>
      <c r="I116" s="4" t="s">
        <v>42</v>
      </c>
      <c r="J116" s="4" t="s">
        <v>42</v>
      </c>
      <c r="K116" s="4" t="s">
        <v>42</v>
      </c>
      <c r="L116" s="4" t="s">
        <v>42</v>
      </c>
      <c r="M116" s="4">
        <f t="shared" ref="M116:O117" si="527">M117+$D116</f>
        <v>14820</v>
      </c>
      <c r="N116" s="4">
        <f t="shared" si="527"/>
        <v>16050</v>
      </c>
      <c r="O116" s="4">
        <f t="shared" si="527"/>
        <v>17280</v>
      </c>
      <c r="P116" s="21">
        <f t="shared" ref="P116" si="528">O116+D117</f>
        <v>18510</v>
      </c>
      <c r="Q116" s="21">
        <f t="shared" ref="Q116" si="529">P116+D117</f>
        <v>19740</v>
      </c>
      <c r="R116" s="21">
        <f t="shared" ref="R116" si="530">Q116+D117</f>
        <v>20970</v>
      </c>
      <c r="S116" s="21">
        <f t="shared" ref="S116" si="531">R116+D117</f>
        <v>22200</v>
      </c>
    </row>
    <row r="117" spans="1:19" x14ac:dyDescent="0.15">
      <c r="A117" s="20" t="str">
        <f t="shared" si="500"/>
        <v>会議運営事務室1/6</v>
      </c>
      <c r="B117" s="2">
        <v>0.72916666666666696</v>
      </c>
      <c r="C117" s="1" t="str">
        <f t="shared" si="406"/>
        <v>会議運営事務室1/60.729166666666667</v>
      </c>
      <c r="D117" s="5">
        <f>D116</f>
        <v>1230</v>
      </c>
      <c r="E117" s="4" t="s">
        <v>42</v>
      </c>
      <c r="F117" s="4" t="s">
        <v>42</v>
      </c>
      <c r="G117" s="4" t="s">
        <v>42</v>
      </c>
      <c r="H117" s="4" t="s">
        <v>42</v>
      </c>
      <c r="I117" s="4" t="s">
        <v>42</v>
      </c>
      <c r="J117" s="4" t="s">
        <v>42</v>
      </c>
      <c r="K117" s="4" t="s">
        <v>42</v>
      </c>
      <c r="L117" s="4" t="s">
        <v>42</v>
      </c>
      <c r="M117" s="4">
        <f t="shared" si="527"/>
        <v>13590</v>
      </c>
      <c r="N117" s="4">
        <f t="shared" si="527"/>
        <v>14820</v>
      </c>
      <c r="O117" s="4">
        <f t="shared" si="527"/>
        <v>16050</v>
      </c>
      <c r="P117" s="21">
        <f t="shared" ref="P117" si="532">O117+D117</f>
        <v>17280</v>
      </c>
      <c r="Q117" s="21">
        <f t="shared" ref="Q117" si="533">P117+D117</f>
        <v>18510</v>
      </c>
      <c r="R117" s="21">
        <f t="shared" ref="R117" si="534">Q117+D117</f>
        <v>19740</v>
      </c>
      <c r="S117" s="21">
        <f t="shared" ref="S117" si="535">R117+D117</f>
        <v>20970</v>
      </c>
    </row>
    <row r="118" spans="1:19" x14ac:dyDescent="0.15">
      <c r="A118" s="20" t="str">
        <f t="shared" si="500"/>
        <v>会議運営事務室1/6</v>
      </c>
      <c r="B118" s="2">
        <v>0.75</v>
      </c>
      <c r="C118" s="1" t="str">
        <f t="shared" si="406"/>
        <v>会議運営事務室1/60.75</v>
      </c>
      <c r="D118" s="3">
        <v>0</v>
      </c>
      <c r="E118" s="4" t="s">
        <v>42</v>
      </c>
      <c r="F118" s="4" t="s">
        <v>42</v>
      </c>
      <c r="G118" s="4" t="s">
        <v>42</v>
      </c>
      <c r="H118" s="4" t="s">
        <v>42</v>
      </c>
      <c r="I118" s="4" t="s">
        <v>42</v>
      </c>
      <c r="J118" s="4" t="s">
        <v>42</v>
      </c>
      <c r="K118" s="4" t="s">
        <v>42</v>
      </c>
      <c r="L118" s="4" t="s">
        <v>42</v>
      </c>
      <c r="M118" s="3">
        <v>12360</v>
      </c>
      <c r="N118" s="4">
        <f>M118+D117</f>
        <v>13590</v>
      </c>
      <c r="O118" s="4">
        <f>N118+D117</f>
        <v>14820</v>
      </c>
      <c r="P118" s="21">
        <f t="shared" ref="P118" si="536">O118+D117</f>
        <v>16050</v>
      </c>
      <c r="Q118" s="21">
        <f t="shared" ref="Q118" si="537">P118+D117</f>
        <v>17280</v>
      </c>
      <c r="R118" s="21">
        <f t="shared" ref="R118" si="538">Q118+D117</f>
        <v>18510</v>
      </c>
      <c r="S118" s="21">
        <f t="shared" ref="S118" si="539">R118+D117</f>
        <v>19740</v>
      </c>
    </row>
    <row r="119" spans="1:19" s="10" customFormat="1" x14ac:dyDescent="0.15">
      <c r="A119" s="19" t="s">
        <v>165</v>
      </c>
      <c r="B119" s="2">
        <v>0.25</v>
      </c>
      <c r="C119" s="1" t="str">
        <f t="shared" si="406"/>
        <v>会議運営事務室2/60.25</v>
      </c>
      <c r="D119" s="4">
        <f t="shared" ref="D119:D121" si="540">D106*2</f>
        <v>2460</v>
      </c>
      <c r="E119" s="4">
        <f t="shared" ref="E119" si="541">E120+$D119</f>
        <v>32120</v>
      </c>
      <c r="F119" s="4">
        <f t="shared" ref="F119:F120" si="542">F120+$D119</f>
        <v>34580</v>
      </c>
      <c r="G119" s="4">
        <f t="shared" ref="G119:G120" si="543">G120+$D119</f>
        <v>37040</v>
      </c>
      <c r="H119" s="4" t="s">
        <v>42</v>
      </c>
      <c r="I119" s="4" t="s">
        <v>42</v>
      </c>
      <c r="J119" s="4">
        <f t="shared" ref="J119:J120" si="544">J120+$D119</f>
        <v>56900</v>
      </c>
      <c r="K119" s="4">
        <f t="shared" ref="K119:K120" si="545">K120+$D119</f>
        <v>59360</v>
      </c>
      <c r="L119" s="4">
        <f t="shared" ref="L119:L120" si="546">L120+$D119</f>
        <v>61820</v>
      </c>
      <c r="M119" s="4">
        <f t="shared" ref="M119:M120" si="547">M120+$D119</f>
        <v>74820</v>
      </c>
      <c r="N119" s="4">
        <f t="shared" ref="N119:N120" si="548">N120+$D119</f>
        <v>77280</v>
      </c>
      <c r="O119" s="4">
        <f t="shared" ref="O119:O120" si="549">O120+$D119</f>
        <v>79740</v>
      </c>
      <c r="P119" s="21">
        <f t="shared" ref="P119" si="550">O119+D130</f>
        <v>82200</v>
      </c>
      <c r="Q119" s="21">
        <f t="shared" ref="Q119" si="551">P119+D130</f>
        <v>84660</v>
      </c>
      <c r="R119" s="21">
        <f t="shared" ref="R119" si="552">Q119+D130</f>
        <v>87120</v>
      </c>
      <c r="S119" s="21">
        <f t="shared" ref="S119" si="553">R119+D130</f>
        <v>89580</v>
      </c>
    </row>
    <row r="120" spans="1:19" s="10" customFormat="1" x14ac:dyDescent="0.15">
      <c r="A120" s="20" t="str">
        <f t="shared" ref="A120" si="554">A119</f>
        <v>会議運営事務室2/6</v>
      </c>
      <c r="B120" s="2">
        <v>0.27083333333333298</v>
      </c>
      <c r="C120" s="1" t="str">
        <f t="shared" si="406"/>
        <v>会議運営事務室2/60.270833333333333</v>
      </c>
      <c r="D120" s="4">
        <f t="shared" si="540"/>
        <v>2460</v>
      </c>
      <c r="E120" s="4">
        <f>E121+$D120</f>
        <v>29660</v>
      </c>
      <c r="F120" s="4">
        <f t="shared" si="542"/>
        <v>32120</v>
      </c>
      <c r="G120" s="4">
        <f t="shared" si="543"/>
        <v>34580</v>
      </c>
      <c r="H120" s="4" t="s">
        <v>42</v>
      </c>
      <c r="I120" s="4" t="s">
        <v>42</v>
      </c>
      <c r="J120" s="4">
        <f t="shared" si="544"/>
        <v>54440</v>
      </c>
      <c r="K120" s="4">
        <f t="shared" si="545"/>
        <v>56900</v>
      </c>
      <c r="L120" s="4">
        <f t="shared" si="546"/>
        <v>59360</v>
      </c>
      <c r="M120" s="4">
        <f t="shared" si="547"/>
        <v>72360</v>
      </c>
      <c r="N120" s="4">
        <f t="shared" si="548"/>
        <v>74820</v>
      </c>
      <c r="O120" s="4">
        <f t="shared" si="549"/>
        <v>77280</v>
      </c>
      <c r="P120" s="21">
        <f t="shared" ref="P120" si="555">O120+D130</f>
        <v>79740</v>
      </c>
      <c r="Q120" s="21">
        <f t="shared" ref="Q120" si="556">P120+D130</f>
        <v>82200</v>
      </c>
      <c r="R120" s="21">
        <f t="shared" ref="R120" si="557">Q120+D130</f>
        <v>84660</v>
      </c>
      <c r="S120" s="21">
        <f t="shared" ref="S120" si="558">R120+D130</f>
        <v>87120</v>
      </c>
    </row>
    <row r="121" spans="1:19" x14ac:dyDescent="0.15">
      <c r="A121" s="20" t="str">
        <f>A120</f>
        <v>会議運営事務室2/6</v>
      </c>
      <c r="B121" s="2">
        <v>0.29166666666666669</v>
      </c>
      <c r="C121" s="1" t="str">
        <f t="shared" si="406"/>
        <v>会議運営事務室2/60.291666666666667</v>
      </c>
      <c r="D121" s="4">
        <f t="shared" si="540"/>
        <v>2460</v>
      </c>
      <c r="E121" s="4">
        <f>E108*2</f>
        <v>27200</v>
      </c>
      <c r="F121" s="4">
        <f t="shared" ref="F121:O121" si="559">F108*2</f>
        <v>29660</v>
      </c>
      <c r="G121" s="4">
        <f t="shared" si="559"/>
        <v>32120</v>
      </c>
      <c r="H121" s="4" t="s">
        <v>42</v>
      </c>
      <c r="I121" s="4" t="s">
        <v>42</v>
      </c>
      <c r="J121" s="4">
        <f t="shared" si="559"/>
        <v>51980</v>
      </c>
      <c r="K121" s="4">
        <f t="shared" si="559"/>
        <v>54440</v>
      </c>
      <c r="L121" s="4">
        <f t="shared" si="559"/>
        <v>56900</v>
      </c>
      <c r="M121" s="4">
        <f t="shared" si="559"/>
        <v>69900</v>
      </c>
      <c r="N121" s="4">
        <f t="shared" si="559"/>
        <v>72360</v>
      </c>
      <c r="O121" s="4">
        <f t="shared" si="559"/>
        <v>74820</v>
      </c>
      <c r="P121" s="21">
        <f t="shared" ref="P121" si="560">O121+D130</f>
        <v>77280</v>
      </c>
      <c r="Q121" s="21">
        <f t="shared" ref="Q121" si="561">P121+D130</f>
        <v>79740</v>
      </c>
      <c r="R121" s="21">
        <f t="shared" ref="R121" si="562">Q121+D130</f>
        <v>82200</v>
      </c>
      <c r="S121" s="21">
        <f t="shared" ref="S121" si="563">R121+D130</f>
        <v>84660</v>
      </c>
    </row>
    <row r="122" spans="1:19" x14ac:dyDescent="0.15">
      <c r="A122" s="20" t="str">
        <f>A121</f>
        <v>会議運営事務室2/6</v>
      </c>
      <c r="B122" s="2">
        <v>0.3125</v>
      </c>
      <c r="C122" s="1" t="str">
        <f t="shared" si="406"/>
        <v>会議運営事務室2/60.3125</v>
      </c>
      <c r="D122" s="4">
        <f t="shared" ref="D122:D131" si="564">D109*2</f>
        <v>2460</v>
      </c>
      <c r="E122" s="4">
        <f>E109*2</f>
        <v>24740</v>
      </c>
      <c r="F122" s="4">
        <f t="shared" ref="F122:O122" si="565">F109*2</f>
        <v>27200</v>
      </c>
      <c r="G122" s="4">
        <f t="shared" si="565"/>
        <v>29660</v>
      </c>
      <c r="H122" s="4" t="s">
        <v>42</v>
      </c>
      <c r="I122" s="4" t="s">
        <v>42</v>
      </c>
      <c r="J122" s="4">
        <f t="shared" si="565"/>
        <v>49520</v>
      </c>
      <c r="K122" s="4">
        <f t="shared" si="565"/>
        <v>51980</v>
      </c>
      <c r="L122" s="4">
        <f t="shared" si="565"/>
        <v>54440</v>
      </c>
      <c r="M122" s="4">
        <f t="shared" si="565"/>
        <v>67440</v>
      </c>
      <c r="N122" s="4">
        <f t="shared" si="565"/>
        <v>69900</v>
      </c>
      <c r="O122" s="4">
        <f t="shared" si="565"/>
        <v>72360</v>
      </c>
      <c r="P122" s="21">
        <f t="shared" ref="P122" si="566">O122+D130</f>
        <v>74820</v>
      </c>
      <c r="Q122" s="21">
        <f t="shared" ref="Q122" si="567">P122+D130</f>
        <v>77280</v>
      </c>
      <c r="R122" s="21">
        <f t="shared" ref="R122" si="568">Q122+D130</f>
        <v>79740</v>
      </c>
      <c r="S122" s="21">
        <f t="shared" ref="S122" si="569">R122+D130</f>
        <v>82200</v>
      </c>
    </row>
    <row r="123" spans="1:19" x14ac:dyDescent="0.15">
      <c r="A123" s="20" t="str">
        <f t="shared" ref="A123:A131" si="570">A122</f>
        <v>会議運営事務室2/6</v>
      </c>
      <c r="B123" s="2">
        <v>0.33333333333333298</v>
      </c>
      <c r="C123" s="1" t="str">
        <f t="shared" si="406"/>
        <v>会議運営事務室2/60.333333333333333</v>
      </c>
      <c r="D123" s="4">
        <f t="shared" si="564"/>
        <v>1840</v>
      </c>
      <c r="E123" s="4">
        <f>E110*2</f>
        <v>22280</v>
      </c>
      <c r="F123" s="4">
        <f>F110*2</f>
        <v>24740</v>
      </c>
      <c r="G123" s="4">
        <f t="shared" ref="G123:O123" si="571">G110*2</f>
        <v>27200</v>
      </c>
      <c r="H123" s="4" t="s">
        <v>42</v>
      </c>
      <c r="I123" s="4" t="s">
        <v>42</v>
      </c>
      <c r="J123" s="4">
        <f t="shared" si="571"/>
        <v>47060</v>
      </c>
      <c r="K123" s="4">
        <f t="shared" si="571"/>
        <v>49520</v>
      </c>
      <c r="L123" s="4">
        <f t="shared" si="571"/>
        <v>51980</v>
      </c>
      <c r="M123" s="4">
        <f t="shared" si="571"/>
        <v>64980</v>
      </c>
      <c r="N123" s="4">
        <f t="shared" si="571"/>
        <v>67440</v>
      </c>
      <c r="O123" s="4">
        <f t="shared" si="571"/>
        <v>69900</v>
      </c>
      <c r="P123" s="21">
        <f t="shared" ref="P123" si="572">O123+D130</f>
        <v>72360</v>
      </c>
      <c r="Q123" s="21">
        <f t="shared" ref="Q123" si="573">P123+D130</f>
        <v>74820</v>
      </c>
      <c r="R123" s="21">
        <f t="shared" ref="R123" si="574">Q123+D130</f>
        <v>77280</v>
      </c>
      <c r="S123" s="21">
        <f t="shared" ref="S123" si="575">R123+D130</f>
        <v>79740</v>
      </c>
    </row>
    <row r="124" spans="1:19" x14ac:dyDescent="0.15">
      <c r="A124" s="20" t="str">
        <f t="shared" si="570"/>
        <v>会議運営事務室2/6</v>
      </c>
      <c r="B124" s="2">
        <v>0.35416666666666702</v>
      </c>
      <c r="C124" s="1" t="str">
        <f t="shared" si="406"/>
        <v>会議運営事務室2/60.354166666666667</v>
      </c>
      <c r="D124" s="4">
        <f t="shared" si="564"/>
        <v>1840</v>
      </c>
      <c r="E124" s="4">
        <f t="shared" ref="E124:O124" si="576">E111*2</f>
        <v>20440</v>
      </c>
      <c r="F124" s="4">
        <f t="shared" si="576"/>
        <v>22900</v>
      </c>
      <c r="G124" s="4">
        <f t="shared" si="576"/>
        <v>25360</v>
      </c>
      <c r="H124" s="4" t="s">
        <v>42</v>
      </c>
      <c r="I124" s="4" t="s">
        <v>42</v>
      </c>
      <c r="J124" s="4">
        <f t="shared" si="576"/>
        <v>45220</v>
      </c>
      <c r="K124" s="4">
        <f t="shared" si="576"/>
        <v>47680</v>
      </c>
      <c r="L124" s="4">
        <f t="shared" si="576"/>
        <v>50140</v>
      </c>
      <c r="M124" s="4">
        <f t="shared" si="576"/>
        <v>63140</v>
      </c>
      <c r="N124" s="4">
        <f t="shared" si="576"/>
        <v>65600</v>
      </c>
      <c r="O124" s="4">
        <f t="shared" si="576"/>
        <v>68060</v>
      </c>
      <c r="P124" s="21">
        <f t="shared" ref="P124" si="577">O124+D130</f>
        <v>70520</v>
      </c>
      <c r="Q124" s="21">
        <f t="shared" ref="Q124" si="578">P124+D130</f>
        <v>72980</v>
      </c>
      <c r="R124" s="21">
        <f t="shared" ref="R124" si="579">Q124+D130</f>
        <v>75440</v>
      </c>
      <c r="S124" s="21">
        <f t="shared" ref="S124" si="580">R124+D130</f>
        <v>77900</v>
      </c>
    </row>
    <row r="125" spans="1:19" x14ac:dyDescent="0.15">
      <c r="A125" s="20" t="str">
        <f t="shared" si="570"/>
        <v>会議運営事務室2/6</v>
      </c>
      <c r="B125" s="2">
        <v>0.375</v>
      </c>
      <c r="C125" s="1" t="str">
        <f t="shared" si="406"/>
        <v>会議運営事務室2/60.375</v>
      </c>
      <c r="D125" s="4">
        <f t="shared" si="564"/>
        <v>0</v>
      </c>
      <c r="E125" s="4">
        <f t="shared" ref="E125:O125" si="581">E112*2</f>
        <v>18600</v>
      </c>
      <c r="F125" s="4">
        <f t="shared" si="581"/>
        <v>21060</v>
      </c>
      <c r="G125" s="4">
        <f t="shared" si="581"/>
        <v>23520</v>
      </c>
      <c r="H125" s="4" t="s">
        <v>42</v>
      </c>
      <c r="I125" s="4" t="s">
        <v>42</v>
      </c>
      <c r="J125" s="4">
        <f t="shared" si="581"/>
        <v>43380</v>
      </c>
      <c r="K125" s="4">
        <f t="shared" si="581"/>
        <v>45840</v>
      </c>
      <c r="L125" s="4">
        <f t="shared" si="581"/>
        <v>48300</v>
      </c>
      <c r="M125" s="4">
        <f t="shared" si="581"/>
        <v>61300</v>
      </c>
      <c r="N125" s="4">
        <f t="shared" si="581"/>
        <v>63760</v>
      </c>
      <c r="O125" s="4">
        <f t="shared" si="581"/>
        <v>66220</v>
      </c>
      <c r="P125" s="21">
        <f t="shared" ref="P125" si="582">O125+D130</f>
        <v>68680</v>
      </c>
      <c r="Q125" s="21">
        <f t="shared" ref="Q125" si="583">P125+D130</f>
        <v>71140</v>
      </c>
      <c r="R125" s="21">
        <f t="shared" ref="R125" si="584">Q125+D130</f>
        <v>73600</v>
      </c>
      <c r="S125" s="21">
        <f t="shared" ref="S125" si="585">R125+D130</f>
        <v>76060</v>
      </c>
    </row>
    <row r="126" spans="1:19" x14ac:dyDescent="0.15">
      <c r="A126" s="20" t="str">
        <f t="shared" si="570"/>
        <v>会議運営事務室2/6</v>
      </c>
      <c r="B126" s="2">
        <v>0.5</v>
      </c>
      <c r="C126" s="1" t="str">
        <f t="shared" si="406"/>
        <v>会議運営事務室2/60.5</v>
      </c>
      <c r="D126" s="4">
        <f t="shared" si="564"/>
        <v>2460</v>
      </c>
      <c r="E126" s="4" t="s">
        <v>42</v>
      </c>
      <c r="F126" s="4" t="s">
        <v>42</v>
      </c>
      <c r="G126" s="4" t="s">
        <v>42</v>
      </c>
      <c r="H126" s="4" t="s">
        <v>42</v>
      </c>
      <c r="I126" s="4" t="s">
        <v>42</v>
      </c>
      <c r="J126" s="4">
        <f t="shared" ref="J126:O126" si="586">J113*2</f>
        <v>29700</v>
      </c>
      <c r="K126" s="4">
        <f t="shared" si="586"/>
        <v>32160</v>
      </c>
      <c r="L126" s="4">
        <f t="shared" si="586"/>
        <v>34620</v>
      </c>
      <c r="M126" s="4">
        <f t="shared" si="586"/>
        <v>54420</v>
      </c>
      <c r="N126" s="4">
        <f t="shared" si="586"/>
        <v>56880</v>
      </c>
      <c r="O126" s="4">
        <f t="shared" si="586"/>
        <v>59340</v>
      </c>
      <c r="P126" s="21">
        <f t="shared" ref="P126" si="587">O126+D130</f>
        <v>61800</v>
      </c>
      <c r="Q126" s="21">
        <f t="shared" ref="Q126" si="588">P126+D130</f>
        <v>64260</v>
      </c>
      <c r="R126" s="21">
        <f t="shared" ref="R126" si="589">Q126+D130</f>
        <v>66720</v>
      </c>
      <c r="S126" s="21">
        <f t="shared" ref="S126" si="590">R126+D130</f>
        <v>69180</v>
      </c>
    </row>
    <row r="127" spans="1:19" x14ac:dyDescent="0.15">
      <c r="A127" s="20" t="str">
        <f t="shared" si="570"/>
        <v>会議運営事務室2/6</v>
      </c>
      <c r="B127" s="2">
        <v>0.52083333333333304</v>
      </c>
      <c r="C127" s="1" t="str">
        <f t="shared" si="406"/>
        <v>会議運営事務室2/60.520833333333333</v>
      </c>
      <c r="D127" s="4">
        <f t="shared" si="564"/>
        <v>2460</v>
      </c>
      <c r="E127" s="4" t="s">
        <v>42</v>
      </c>
      <c r="F127" s="4" t="s">
        <v>42</v>
      </c>
      <c r="G127" s="4" t="s">
        <v>42</v>
      </c>
      <c r="H127" s="4" t="s">
        <v>42</v>
      </c>
      <c r="I127" s="4" t="s">
        <v>42</v>
      </c>
      <c r="J127" s="4">
        <f t="shared" ref="J127:O127" si="591">J114*2</f>
        <v>27240</v>
      </c>
      <c r="K127" s="4">
        <f t="shared" si="591"/>
        <v>29700</v>
      </c>
      <c r="L127" s="4">
        <f t="shared" si="591"/>
        <v>32160</v>
      </c>
      <c r="M127" s="4">
        <f t="shared" si="591"/>
        <v>51960</v>
      </c>
      <c r="N127" s="4">
        <f t="shared" si="591"/>
        <v>54420</v>
      </c>
      <c r="O127" s="4">
        <f t="shared" si="591"/>
        <v>56880</v>
      </c>
      <c r="P127" s="21">
        <f t="shared" ref="P127" si="592">O127+D130</f>
        <v>59340</v>
      </c>
      <c r="Q127" s="21">
        <f t="shared" ref="Q127" si="593">P127+D130</f>
        <v>61800</v>
      </c>
      <c r="R127" s="21">
        <f t="shared" ref="R127" si="594">Q127+D130</f>
        <v>64260</v>
      </c>
      <c r="S127" s="21">
        <f t="shared" ref="S127" si="595">R127+D130</f>
        <v>66720</v>
      </c>
    </row>
    <row r="128" spans="1:19" x14ac:dyDescent="0.15">
      <c r="A128" s="20" t="str">
        <f t="shared" si="570"/>
        <v>会議運営事務室2/6</v>
      </c>
      <c r="B128" s="2">
        <v>0.54166666666666696</v>
      </c>
      <c r="C128" s="1" t="str">
        <f t="shared" si="406"/>
        <v>会議運営事務室2/60.541666666666667</v>
      </c>
      <c r="D128" s="4">
        <f t="shared" si="564"/>
        <v>0</v>
      </c>
      <c r="E128" s="4" t="s">
        <v>42</v>
      </c>
      <c r="F128" s="4" t="s">
        <v>42</v>
      </c>
      <c r="G128" s="4" t="s">
        <v>42</v>
      </c>
      <c r="H128" s="4" t="s">
        <v>42</v>
      </c>
      <c r="I128" s="4" t="s">
        <v>42</v>
      </c>
      <c r="J128" s="4">
        <f t="shared" ref="J128:O128" si="596">J115*2</f>
        <v>24780</v>
      </c>
      <c r="K128" s="4">
        <f t="shared" si="596"/>
        <v>27240</v>
      </c>
      <c r="L128" s="4">
        <f t="shared" si="596"/>
        <v>29700</v>
      </c>
      <c r="M128" s="4">
        <f t="shared" si="596"/>
        <v>49500</v>
      </c>
      <c r="N128" s="4">
        <f t="shared" si="596"/>
        <v>51960</v>
      </c>
      <c r="O128" s="4">
        <f t="shared" si="596"/>
        <v>54420</v>
      </c>
      <c r="P128" s="21">
        <f t="shared" ref="P128" si="597">O128+D130</f>
        <v>56880</v>
      </c>
      <c r="Q128" s="21">
        <f t="shared" ref="Q128" si="598">P128+D130</f>
        <v>59340</v>
      </c>
      <c r="R128" s="21">
        <f t="shared" ref="R128" si="599">Q128+D130</f>
        <v>61800</v>
      </c>
      <c r="S128" s="21">
        <f t="shared" ref="S128" si="600">R128+D130</f>
        <v>64260</v>
      </c>
    </row>
    <row r="129" spans="1:19" x14ac:dyDescent="0.15">
      <c r="A129" s="20" t="str">
        <f t="shared" si="570"/>
        <v>会議運営事務室2/6</v>
      </c>
      <c r="B129" s="2">
        <v>0.70833333333333304</v>
      </c>
      <c r="C129" s="1" t="str">
        <f t="shared" si="406"/>
        <v>会議運営事務室2/60.708333333333333</v>
      </c>
      <c r="D129" s="4">
        <f t="shared" si="564"/>
        <v>2460</v>
      </c>
      <c r="E129" s="4" t="s">
        <v>42</v>
      </c>
      <c r="F129" s="4" t="s">
        <v>42</v>
      </c>
      <c r="G129" s="4" t="s">
        <v>42</v>
      </c>
      <c r="H129" s="4" t="s">
        <v>42</v>
      </c>
      <c r="I129" s="4" t="s">
        <v>42</v>
      </c>
      <c r="J129" s="4" t="s">
        <v>42</v>
      </c>
      <c r="K129" s="4" t="s">
        <v>42</v>
      </c>
      <c r="L129" s="4" t="s">
        <v>42</v>
      </c>
      <c r="M129" s="4">
        <f t="shared" ref="M129:O129" si="601">M116*2</f>
        <v>29640</v>
      </c>
      <c r="N129" s="4">
        <f t="shared" si="601"/>
        <v>32100</v>
      </c>
      <c r="O129" s="4">
        <f t="shared" si="601"/>
        <v>34560</v>
      </c>
      <c r="P129" s="21">
        <f t="shared" ref="P129" si="602">O129+D130</f>
        <v>37020</v>
      </c>
      <c r="Q129" s="21">
        <f t="shared" ref="Q129" si="603">P129+D130</f>
        <v>39480</v>
      </c>
      <c r="R129" s="21">
        <f t="shared" ref="R129" si="604">Q129+D130</f>
        <v>41940</v>
      </c>
      <c r="S129" s="21">
        <f t="shared" ref="S129" si="605">R129+D130</f>
        <v>44400</v>
      </c>
    </row>
    <row r="130" spans="1:19" x14ac:dyDescent="0.15">
      <c r="A130" s="20" t="str">
        <f t="shared" si="570"/>
        <v>会議運営事務室2/6</v>
      </c>
      <c r="B130" s="2">
        <v>0.72916666666666696</v>
      </c>
      <c r="C130" s="1" t="str">
        <f t="shared" si="406"/>
        <v>会議運営事務室2/60.729166666666667</v>
      </c>
      <c r="D130" s="4">
        <f t="shared" si="564"/>
        <v>2460</v>
      </c>
      <c r="E130" s="4" t="s">
        <v>42</v>
      </c>
      <c r="F130" s="4" t="s">
        <v>42</v>
      </c>
      <c r="G130" s="4" t="s">
        <v>42</v>
      </c>
      <c r="H130" s="4" t="s">
        <v>42</v>
      </c>
      <c r="I130" s="4" t="s">
        <v>42</v>
      </c>
      <c r="J130" s="4" t="s">
        <v>42</v>
      </c>
      <c r="K130" s="4" t="s">
        <v>42</v>
      </c>
      <c r="L130" s="4" t="s">
        <v>42</v>
      </c>
      <c r="M130" s="4">
        <f t="shared" ref="M130:O130" si="606">M117*2</f>
        <v>27180</v>
      </c>
      <c r="N130" s="4">
        <f t="shared" si="606"/>
        <v>29640</v>
      </c>
      <c r="O130" s="4">
        <f t="shared" si="606"/>
        <v>32100</v>
      </c>
      <c r="P130" s="21">
        <f t="shared" ref="P130" si="607">O130+D130</f>
        <v>34560</v>
      </c>
      <c r="Q130" s="21">
        <f t="shared" ref="Q130" si="608">P130+D130</f>
        <v>37020</v>
      </c>
      <c r="R130" s="21">
        <f t="shared" ref="R130" si="609">Q130+D130</f>
        <v>39480</v>
      </c>
      <c r="S130" s="21">
        <f t="shared" ref="S130" si="610">R130+D130</f>
        <v>41940</v>
      </c>
    </row>
    <row r="131" spans="1:19" x14ac:dyDescent="0.15">
      <c r="A131" s="20" t="str">
        <f t="shared" si="570"/>
        <v>会議運営事務室2/6</v>
      </c>
      <c r="B131" s="2">
        <v>0.75</v>
      </c>
      <c r="C131" s="1" t="str">
        <f t="shared" si="406"/>
        <v>会議運営事務室2/60.75</v>
      </c>
      <c r="D131" s="4">
        <f t="shared" si="564"/>
        <v>0</v>
      </c>
      <c r="E131" s="4" t="s">
        <v>42</v>
      </c>
      <c r="F131" s="4" t="s">
        <v>42</v>
      </c>
      <c r="G131" s="4" t="s">
        <v>42</v>
      </c>
      <c r="H131" s="4" t="s">
        <v>42</v>
      </c>
      <c r="I131" s="4" t="s">
        <v>42</v>
      </c>
      <c r="J131" s="4" t="s">
        <v>42</v>
      </c>
      <c r="K131" s="4" t="s">
        <v>42</v>
      </c>
      <c r="L131" s="4" t="s">
        <v>42</v>
      </c>
      <c r="M131" s="4">
        <f t="shared" ref="M131:O131" si="611">M118*2</f>
        <v>24720</v>
      </c>
      <c r="N131" s="4">
        <f t="shared" si="611"/>
        <v>27180</v>
      </c>
      <c r="O131" s="4">
        <f t="shared" si="611"/>
        <v>29640</v>
      </c>
      <c r="P131" s="21">
        <f t="shared" ref="P131" si="612">O131+D130</f>
        <v>32100</v>
      </c>
      <c r="Q131" s="21">
        <f t="shared" ref="Q131" si="613">P131+D130</f>
        <v>34560</v>
      </c>
      <c r="R131" s="21">
        <f t="shared" ref="R131" si="614">Q131+D130</f>
        <v>37020</v>
      </c>
      <c r="S131" s="21">
        <f t="shared" ref="S131" si="615">R131+D130</f>
        <v>39480</v>
      </c>
    </row>
    <row r="132" spans="1:19" s="10" customFormat="1" x14ac:dyDescent="0.15">
      <c r="A132" s="19" t="s">
        <v>166</v>
      </c>
      <c r="B132" s="2">
        <v>0.25</v>
      </c>
      <c r="C132" s="1" t="str">
        <f t="shared" si="406"/>
        <v>会議運営事務室3/60.25</v>
      </c>
      <c r="D132" s="4">
        <f t="shared" ref="D132:O132" si="616">D106*3</f>
        <v>3690</v>
      </c>
      <c r="E132" s="4">
        <f t="shared" si="616"/>
        <v>48180</v>
      </c>
      <c r="F132" s="4">
        <f t="shared" si="616"/>
        <v>51870</v>
      </c>
      <c r="G132" s="4">
        <f t="shared" si="616"/>
        <v>55560</v>
      </c>
      <c r="H132" s="4" t="s">
        <v>42</v>
      </c>
      <c r="I132" s="4" t="s">
        <v>42</v>
      </c>
      <c r="J132" s="4">
        <f t="shared" si="616"/>
        <v>85350</v>
      </c>
      <c r="K132" s="4">
        <f t="shared" si="616"/>
        <v>89040</v>
      </c>
      <c r="L132" s="4">
        <f t="shared" si="616"/>
        <v>92730</v>
      </c>
      <c r="M132" s="4">
        <f t="shared" si="616"/>
        <v>112230</v>
      </c>
      <c r="N132" s="4">
        <f t="shared" si="616"/>
        <v>115920</v>
      </c>
      <c r="O132" s="4">
        <f t="shared" si="616"/>
        <v>119610</v>
      </c>
      <c r="P132" s="21">
        <f t="shared" ref="P132" si="617">O132+D143</f>
        <v>123300</v>
      </c>
      <c r="Q132" s="21">
        <f t="shared" ref="Q132" si="618">P132+D143</f>
        <v>126990</v>
      </c>
      <c r="R132" s="21">
        <f t="shared" ref="R132" si="619">Q132+D143</f>
        <v>130680</v>
      </c>
      <c r="S132" s="21">
        <f t="shared" ref="S132" si="620">R132+D143</f>
        <v>134370</v>
      </c>
    </row>
    <row r="133" spans="1:19" s="10" customFormat="1" x14ac:dyDescent="0.15">
      <c r="A133" s="20" t="str">
        <f t="shared" ref="A133" si="621">A132</f>
        <v>会議運営事務室3/6</v>
      </c>
      <c r="B133" s="2">
        <v>0.27083333333333298</v>
      </c>
      <c r="C133" s="1" t="str">
        <f t="shared" si="406"/>
        <v>会議運営事務室3/60.270833333333333</v>
      </c>
      <c r="D133" s="4">
        <f t="shared" ref="D133:O133" si="622">D107*3</f>
        <v>3690</v>
      </c>
      <c r="E133" s="4">
        <f t="shared" si="622"/>
        <v>44490</v>
      </c>
      <c r="F133" s="4">
        <f t="shared" si="622"/>
        <v>48180</v>
      </c>
      <c r="G133" s="4">
        <f t="shared" si="622"/>
        <v>51870</v>
      </c>
      <c r="H133" s="4" t="s">
        <v>42</v>
      </c>
      <c r="I133" s="4" t="s">
        <v>42</v>
      </c>
      <c r="J133" s="4">
        <f t="shared" si="622"/>
        <v>81660</v>
      </c>
      <c r="K133" s="4">
        <f t="shared" si="622"/>
        <v>85350</v>
      </c>
      <c r="L133" s="4">
        <f t="shared" si="622"/>
        <v>89040</v>
      </c>
      <c r="M133" s="4">
        <f t="shared" si="622"/>
        <v>108540</v>
      </c>
      <c r="N133" s="4">
        <f t="shared" si="622"/>
        <v>112230</v>
      </c>
      <c r="O133" s="4">
        <f t="shared" si="622"/>
        <v>115920</v>
      </c>
      <c r="P133" s="21">
        <f t="shared" ref="P133" si="623">O133+D143</f>
        <v>119610</v>
      </c>
      <c r="Q133" s="21">
        <f t="shared" ref="Q133" si="624">P133+D143</f>
        <v>123300</v>
      </c>
      <c r="R133" s="21">
        <f t="shared" ref="R133" si="625">Q133+D143</f>
        <v>126990</v>
      </c>
      <c r="S133" s="21">
        <f t="shared" ref="S133" si="626">R133+D143</f>
        <v>130680</v>
      </c>
    </row>
    <row r="134" spans="1:19" x14ac:dyDescent="0.15">
      <c r="A134" s="20" t="str">
        <f>A133</f>
        <v>会議運営事務室3/6</v>
      </c>
      <c r="B134" s="2">
        <v>0.29166666666666669</v>
      </c>
      <c r="C134" s="1" t="str">
        <f t="shared" si="406"/>
        <v>会議運営事務室3/60.291666666666667</v>
      </c>
      <c r="D134" s="4">
        <f>D108*3</f>
        <v>3690</v>
      </c>
      <c r="E134" s="4">
        <f>E108*3</f>
        <v>40800</v>
      </c>
      <c r="F134" s="4">
        <f t="shared" ref="F134:O134" si="627">F108*3</f>
        <v>44490</v>
      </c>
      <c r="G134" s="4">
        <f t="shared" si="627"/>
        <v>48180</v>
      </c>
      <c r="H134" s="4" t="s">
        <v>42</v>
      </c>
      <c r="I134" s="4" t="s">
        <v>42</v>
      </c>
      <c r="J134" s="4">
        <f t="shared" si="627"/>
        <v>77970</v>
      </c>
      <c r="K134" s="4">
        <f t="shared" si="627"/>
        <v>81660</v>
      </c>
      <c r="L134" s="4">
        <f t="shared" si="627"/>
        <v>85350</v>
      </c>
      <c r="M134" s="4">
        <f t="shared" si="627"/>
        <v>104850</v>
      </c>
      <c r="N134" s="4">
        <f t="shared" si="627"/>
        <v>108540</v>
      </c>
      <c r="O134" s="4">
        <f t="shared" si="627"/>
        <v>112230</v>
      </c>
      <c r="P134" s="21">
        <f t="shared" ref="P134" si="628">O134+D143</f>
        <v>115920</v>
      </c>
      <c r="Q134" s="21">
        <f t="shared" ref="Q134" si="629">P134+D143</f>
        <v>119610</v>
      </c>
      <c r="R134" s="21">
        <f t="shared" ref="R134" si="630">Q134+D143</f>
        <v>123300</v>
      </c>
      <c r="S134" s="21">
        <f t="shared" ref="S134" si="631">R134+D143</f>
        <v>126990</v>
      </c>
    </row>
    <row r="135" spans="1:19" x14ac:dyDescent="0.15">
      <c r="A135" s="20" t="str">
        <f>A134</f>
        <v>会議運営事務室3/6</v>
      </c>
      <c r="B135" s="2">
        <v>0.3125</v>
      </c>
      <c r="C135" s="1" t="str">
        <f t="shared" si="406"/>
        <v>会議運営事務室3/60.3125</v>
      </c>
      <c r="D135" s="4">
        <f t="shared" ref="D135:O135" si="632">D109*3</f>
        <v>3690</v>
      </c>
      <c r="E135" s="4">
        <f t="shared" si="632"/>
        <v>37110</v>
      </c>
      <c r="F135" s="4">
        <f t="shared" si="632"/>
        <v>40800</v>
      </c>
      <c r="G135" s="4">
        <f t="shared" si="632"/>
        <v>44490</v>
      </c>
      <c r="H135" s="4" t="s">
        <v>42</v>
      </c>
      <c r="I135" s="4" t="s">
        <v>42</v>
      </c>
      <c r="J135" s="4">
        <f t="shared" si="632"/>
        <v>74280</v>
      </c>
      <c r="K135" s="4">
        <f t="shared" si="632"/>
        <v>77970</v>
      </c>
      <c r="L135" s="4">
        <f t="shared" si="632"/>
        <v>81660</v>
      </c>
      <c r="M135" s="4">
        <f t="shared" si="632"/>
        <v>101160</v>
      </c>
      <c r="N135" s="4">
        <f t="shared" si="632"/>
        <v>104850</v>
      </c>
      <c r="O135" s="4">
        <f t="shared" si="632"/>
        <v>108540</v>
      </c>
      <c r="P135" s="21">
        <f t="shared" ref="P135" si="633">O135+D143</f>
        <v>112230</v>
      </c>
      <c r="Q135" s="21">
        <f t="shared" ref="Q135" si="634">P135+D143</f>
        <v>115920</v>
      </c>
      <c r="R135" s="21">
        <f t="shared" ref="R135" si="635">Q135+D143</f>
        <v>119610</v>
      </c>
      <c r="S135" s="21">
        <f t="shared" ref="S135" si="636">R135+D143</f>
        <v>123300</v>
      </c>
    </row>
    <row r="136" spans="1:19" x14ac:dyDescent="0.15">
      <c r="A136" s="20" t="str">
        <f t="shared" ref="A136:A144" si="637">A135</f>
        <v>会議運営事務室3/6</v>
      </c>
      <c r="B136" s="2">
        <v>0.33333333333333298</v>
      </c>
      <c r="C136" s="1" t="str">
        <f t="shared" si="406"/>
        <v>会議運営事務室3/60.333333333333333</v>
      </c>
      <c r="D136" s="4">
        <f t="shared" ref="D136:O136" si="638">D110*3</f>
        <v>2760</v>
      </c>
      <c r="E136" s="4">
        <f t="shared" si="638"/>
        <v>33420</v>
      </c>
      <c r="F136" s="4">
        <f t="shared" si="638"/>
        <v>37110</v>
      </c>
      <c r="G136" s="4">
        <f t="shared" si="638"/>
        <v>40800</v>
      </c>
      <c r="H136" s="4" t="s">
        <v>42</v>
      </c>
      <c r="I136" s="4" t="s">
        <v>42</v>
      </c>
      <c r="J136" s="4">
        <f t="shared" si="638"/>
        <v>70590</v>
      </c>
      <c r="K136" s="4">
        <f t="shared" si="638"/>
        <v>74280</v>
      </c>
      <c r="L136" s="4">
        <f t="shared" si="638"/>
        <v>77970</v>
      </c>
      <c r="M136" s="4">
        <f t="shared" si="638"/>
        <v>97470</v>
      </c>
      <c r="N136" s="4">
        <f t="shared" si="638"/>
        <v>101160</v>
      </c>
      <c r="O136" s="4">
        <f t="shared" si="638"/>
        <v>104850</v>
      </c>
      <c r="P136" s="21">
        <f t="shared" ref="P136" si="639">O136+D143</f>
        <v>108540</v>
      </c>
      <c r="Q136" s="21">
        <f t="shared" ref="Q136" si="640">P136+D143</f>
        <v>112230</v>
      </c>
      <c r="R136" s="21">
        <f t="shared" ref="R136" si="641">Q136+D143</f>
        <v>115920</v>
      </c>
      <c r="S136" s="21">
        <f t="shared" ref="S136" si="642">R136+D143</f>
        <v>119610</v>
      </c>
    </row>
    <row r="137" spans="1:19" x14ac:dyDescent="0.15">
      <c r="A137" s="20" t="str">
        <f t="shared" si="637"/>
        <v>会議運営事務室3/6</v>
      </c>
      <c r="B137" s="2">
        <v>0.35416666666666702</v>
      </c>
      <c r="C137" s="1" t="str">
        <f t="shared" si="406"/>
        <v>会議運営事務室3/60.354166666666667</v>
      </c>
      <c r="D137" s="4">
        <f t="shared" ref="D137:O137" si="643">D111*3</f>
        <v>2760</v>
      </c>
      <c r="E137" s="4">
        <f t="shared" si="643"/>
        <v>30660</v>
      </c>
      <c r="F137" s="4">
        <f t="shared" si="643"/>
        <v>34350</v>
      </c>
      <c r="G137" s="4">
        <f t="shared" si="643"/>
        <v>38040</v>
      </c>
      <c r="H137" s="4" t="s">
        <v>42</v>
      </c>
      <c r="I137" s="4" t="s">
        <v>42</v>
      </c>
      <c r="J137" s="4">
        <f t="shared" si="643"/>
        <v>67830</v>
      </c>
      <c r="K137" s="4">
        <f t="shared" si="643"/>
        <v>71520</v>
      </c>
      <c r="L137" s="4">
        <f t="shared" si="643"/>
        <v>75210</v>
      </c>
      <c r="M137" s="4">
        <f t="shared" si="643"/>
        <v>94710</v>
      </c>
      <c r="N137" s="4">
        <f t="shared" si="643"/>
        <v>98400</v>
      </c>
      <c r="O137" s="4">
        <f t="shared" si="643"/>
        <v>102090</v>
      </c>
      <c r="P137" s="21">
        <f t="shared" ref="P137" si="644">O137+D143</f>
        <v>105780</v>
      </c>
      <c r="Q137" s="21">
        <f t="shared" ref="Q137" si="645">P137+D143</f>
        <v>109470</v>
      </c>
      <c r="R137" s="21">
        <f t="shared" ref="R137" si="646">Q137+D143</f>
        <v>113160</v>
      </c>
      <c r="S137" s="21">
        <f t="shared" ref="S137" si="647">R137+D143</f>
        <v>116850</v>
      </c>
    </row>
    <row r="138" spans="1:19" x14ac:dyDescent="0.15">
      <c r="A138" s="20" t="str">
        <f t="shared" si="637"/>
        <v>会議運営事務室3/6</v>
      </c>
      <c r="B138" s="2">
        <v>0.375</v>
      </c>
      <c r="C138" s="1" t="str">
        <f t="shared" si="406"/>
        <v>会議運営事務室3/60.375</v>
      </c>
      <c r="D138" s="4">
        <f t="shared" ref="D138" si="648">D112*3</f>
        <v>0</v>
      </c>
      <c r="E138" s="4">
        <f t="shared" ref="E138:O138" si="649">E112*3</f>
        <v>27900</v>
      </c>
      <c r="F138" s="4">
        <f t="shared" si="649"/>
        <v>31590</v>
      </c>
      <c r="G138" s="4">
        <f t="shared" si="649"/>
        <v>35280</v>
      </c>
      <c r="H138" s="4" t="s">
        <v>42</v>
      </c>
      <c r="I138" s="4" t="s">
        <v>42</v>
      </c>
      <c r="J138" s="4">
        <f t="shared" si="649"/>
        <v>65070</v>
      </c>
      <c r="K138" s="4">
        <f t="shared" si="649"/>
        <v>68760</v>
      </c>
      <c r="L138" s="4">
        <f t="shared" si="649"/>
        <v>72450</v>
      </c>
      <c r="M138" s="4">
        <f t="shared" si="649"/>
        <v>91950</v>
      </c>
      <c r="N138" s="4">
        <f t="shared" si="649"/>
        <v>95640</v>
      </c>
      <c r="O138" s="4">
        <f t="shared" si="649"/>
        <v>99330</v>
      </c>
      <c r="P138" s="21">
        <f t="shared" ref="P138" si="650">O138+D143</f>
        <v>103020</v>
      </c>
      <c r="Q138" s="21">
        <f t="shared" ref="Q138" si="651">P138+D143</f>
        <v>106710</v>
      </c>
      <c r="R138" s="21">
        <f t="shared" ref="R138" si="652">Q138+D143</f>
        <v>110400</v>
      </c>
      <c r="S138" s="21">
        <f t="shared" ref="S138" si="653">R138+D143</f>
        <v>114090</v>
      </c>
    </row>
    <row r="139" spans="1:19" x14ac:dyDescent="0.15">
      <c r="A139" s="20" t="str">
        <f t="shared" si="637"/>
        <v>会議運営事務室3/6</v>
      </c>
      <c r="B139" s="2">
        <v>0.5</v>
      </c>
      <c r="C139" s="1" t="str">
        <f t="shared" si="406"/>
        <v>会議運営事務室3/60.5</v>
      </c>
      <c r="D139" s="4">
        <f t="shared" ref="D139" si="654">D113*3</f>
        <v>3690</v>
      </c>
      <c r="E139" s="4" t="s">
        <v>42</v>
      </c>
      <c r="F139" s="4" t="s">
        <v>42</v>
      </c>
      <c r="G139" s="4" t="s">
        <v>42</v>
      </c>
      <c r="H139" s="4" t="s">
        <v>42</v>
      </c>
      <c r="I139" s="4" t="s">
        <v>42</v>
      </c>
      <c r="J139" s="4">
        <f t="shared" ref="J139:O139" si="655">J113*3</f>
        <v>44550</v>
      </c>
      <c r="K139" s="4">
        <f t="shared" si="655"/>
        <v>48240</v>
      </c>
      <c r="L139" s="4">
        <f t="shared" si="655"/>
        <v>51930</v>
      </c>
      <c r="M139" s="4">
        <f t="shared" si="655"/>
        <v>81630</v>
      </c>
      <c r="N139" s="4">
        <f t="shared" si="655"/>
        <v>85320</v>
      </c>
      <c r="O139" s="4">
        <f t="shared" si="655"/>
        <v>89010</v>
      </c>
      <c r="P139" s="21">
        <f t="shared" ref="P139" si="656">O139+D143</f>
        <v>92700</v>
      </c>
      <c r="Q139" s="21">
        <f t="shared" ref="Q139" si="657">P139+D143</f>
        <v>96390</v>
      </c>
      <c r="R139" s="21">
        <f t="shared" ref="R139" si="658">Q139+D143</f>
        <v>100080</v>
      </c>
      <c r="S139" s="21">
        <f t="shared" ref="S139" si="659">R139+D143</f>
        <v>103770</v>
      </c>
    </row>
    <row r="140" spans="1:19" x14ac:dyDescent="0.15">
      <c r="A140" s="20" t="str">
        <f t="shared" si="637"/>
        <v>会議運営事務室3/6</v>
      </c>
      <c r="B140" s="2">
        <v>0.52083333333333304</v>
      </c>
      <c r="C140" s="1" t="str">
        <f t="shared" si="406"/>
        <v>会議運営事務室3/60.520833333333333</v>
      </c>
      <c r="D140" s="4">
        <f t="shared" ref="D140" si="660">D114*3</f>
        <v>3690</v>
      </c>
      <c r="E140" s="4" t="s">
        <v>42</v>
      </c>
      <c r="F140" s="4" t="s">
        <v>42</v>
      </c>
      <c r="G140" s="4" t="s">
        <v>42</v>
      </c>
      <c r="H140" s="4" t="s">
        <v>42</v>
      </c>
      <c r="I140" s="4" t="s">
        <v>42</v>
      </c>
      <c r="J140" s="4">
        <f t="shared" ref="J140:O140" si="661">J114*3</f>
        <v>40860</v>
      </c>
      <c r="K140" s="4">
        <f t="shared" si="661"/>
        <v>44550</v>
      </c>
      <c r="L140" s="4">
        <f t="shared" si="661"/>
        <v>48240</v>
      </c>
      <c r="M140" s="4">
        <f t="shared" si="661"/>
        <v>77940</v>
      </c>
      <c r="N140" s="4">
        <f t="shared" si="661"/>
        <v>81630</v>
      </c>
      <c r="O140" s="4">
        <f t="shared" si="661"/>
        <v>85320</v>
      </c>
      <c r="P140" s="21">
        <f t="shared" ref="P140" si="662">O140+D143</f>
        <v>89010</v>
      </c>
      <c r="Q140" s="21">
        <f t="shared" ref="Q140" si="663">P140+D143</f>
        <v>92700</v>
      </c>
      <c r="R140" s="21">
        <f t="shared" ref="R140" si="664">Q140+D143</f>
        <v>96390</v>
      </c>
      <c r="S140" s="21">
        <f t="shared" ref="S140" si="665">R140+D143</f>
        <v>100080</v>
      </c>
    </row>
    <row r="141" spans="1:19" x14ac:dyDescent="0.15">
      <c r="A141" s="20" t="str">
        <f t="shared" si="637"/>
        <v>会議運営事務室3/6</v>
      </c>
      <c r="B141" s="2">
        <v>0.54166666666666696</v>
      </c>
      <c r="C141" s="1" t="str">
        <f t="shared" si="406"/>
        <v>会議運営事務室3/60.541666666666667</v>
      </c>
      <c r="D141" s="4">
        <f t="shared" ref="D141" si="666">D115*3</f>
        <v>0</v>
      </c>
      <c r="E141" s="4" t="s">
        <v>42</v>
      </c>
      <c r="F141" s="4" t="s">
        <v>42</v>
      </c>
      <c r="G141" s="4" t="s">
        <v>42</v>
      </c>
      <c r="H141" s="4" t="s">
        <v>42</v>
      </c>
      <c r="I141" s="4" t="s">
        <v>42</v>
      </c>
      <c r="J141" s="4">
        <f t="shared" ref="J141:O141" si="667">J115*3</f>
        <v>37170</v>
      </c>
      <c r="K141" s="4">
        <f t="shared" si="667"/>
        <v>40860</v>
      </c>
      <c r="L141" s="4">
        <f t="shared" si="667"/>
        <v>44550</v>
      </c>
      <c r="M141" s="4">
        <f t="shared" si="667"/>
        <v>74250</v>
      </c>
      <c r="N141" s="4">
        <f t="shared" si="667"/>
        <v>77940</v>
      </c>
      <c r="O141" s="4">
        <f t="shared" si="667"/>
        <v>81630</v>
      </c>
      <c r="P141" s="21">
        <f t="shared" ref="P141" si="668">O141+D143</f>
        <v>85320</v>
      </c>
      <c r="Q141" s="21">
        <f t="shared" ref="Q141" si="669">P141+D143</f>
        <v>89010</v>
      </c>
      <c r="R141" s="21">
        <f t="shared" ref="R141" si="670">Q141+D143</f>
        <v>92700</v>
      </c>
      <c r="S141" s="21">
        <f t="shared" ref="S141" si="671">R141+D143</f>
        <v>96390</v>
      </c>
    </row>
    <row r="142" spans="1:19" x14ac:dyDescent="0.15">
      <c r="A142" s="20" t="str">
        <f t="shared" si="637"/>
        <v>会議運営事務室3/6</v>
      </c>
      <c r="B142" s="2">
        <v>0.70833333333333304</v>
      </c>
      <c r="C142" s="1" t="str">
        <f t="shared" si="406"/>
        <v>会議運営事務室3/60.708333333333333</v>
      </c>
      <c r="D142" s="4">
        <f t="shared" ref="D142" si="672">D116*3</f>
        <v>3690</v>
      </c>
      <c r="E142" s="4" t="s">
        <v>42</v>
      </c>
      <c r="F142" s="4" t="s">
        <v>42</v>
      </c>
      <c r="G142" s="4" t="s">
        <v>42</v>
      </c>
      <c r="H142" s="4" t="s">
        <v>42</v>
      </c>
      <c r="I142" s="4" t="s">
        <v>42</v>
      </c>
      <c r="J142" s="4" t="s">
        <v>42</v>
      </c>
      <c r="K142" s="4" t="s">
        <v>42</v>
      </c>
      <c r="L142" s="4" t="s">
        <v>42</v>
      </c>
      <c r="M142" s="4">
        <f t="shared" ref="M142:O142" si="673">M116*3</f>
        <v>44460</v>
      </c>
      <c r="N142" s="4">
        <f t="shared" si="673"/>
        <v>48150</v>
      </c>
      <c r="O142" s="4">
        <f t="shared" si="673"/>
        <v>51840</v>
      </c>
      <c r="P142" s="21">
        <f t="shared" ref="P142" si="674">O142+D143</f>
        <v>55530</v>
      </c>
      <c r="Q142" s="21">
        <f t="shared" ref="Q142" si="675">P142+D143</f>
        <v>59220</v>
      </c>
      <c r="R142" s="21">
        <f t="shared" ref="R142" si="676">Q142+D143</f>
        <v>62910</v>
      </c>
      <c r="S142" s="21">
        <f t="shared" ref="S142" si="677">R142+D143</f>
        <v>66600</v>
      </c>
    </row>
    <row r="143" spans="1:19" x14ac:dyDescent="0.15">
      <c r="A143" s="20" t="str">
        <f t="shared" si="637"/>
        <v>会議運営事務室3/6</v>
      </c>
      <c r="B143" s="2">
        <v>0.72916666666666696</v>
      </c>
      <c r="C143" s="1" t="str">
        <f t="shared" si="406"/>
        <v>会議運営事務室3/60.729166666666667</v>
      </c>
      <c r="D143" s="4">
        <f t="shared" ref="D143:D144" si="678">D117*3</f>
        <v>3690</v>
      </c>
      <c r="E143" s="4" t="s">
        <v>42</v>
      </c>
      <c r="F143" s="4" t="s">
        <v>42</v>
      </c>
      <c r="G143" s="4" t="s">
        <v>42</v>
      </c>
      <c r="H143" s="4" t="s">
        <v>42</v>
      </c>
      <c r="I143" s="4" t="s">
        <v>42</v>
      </c>
      <c r="J143" s="4" t="s">
        <v>42</v>
      </c>
      <c r="K143" s="4" t="s">
        <v>42</v>
      </c>
      <c r="L143" s="4" t="s">
        <v>42</v>
      </c>
      <c r="M143" s="4">
        <f t="shared" ref="M143:O143" si="679">M117*3</f>
        <v>40770</v>
      </c>
      <c r="N143" s="4">
        <f t="shared" si="679"/>
        <v>44460</v>
      </c>
      <c r="O143" s="4">
        <f t="shared" si="679"/>
        <v>48150</v>
      </c>
      <c r="P143" s="21">
        <f t="shared" ref="P143" si="680">O143+D143</f>
        <v>51840</v>
      </c>
      <c r="Q143" s="21">
        <f t="shared" ref="Q143" si="681">P143+D143</f>
        <v>55530</v>
      </c>
      <c r="R143" s="21">
        <f t="shared" ref="R143" si="682">Q143+D143</f>
        <v>59220</v>
      </c>
      <c r="S143" s="21">
        <f t="shared" ref="S143" si="683">R143+D143</f>
        <v>62910</v>
      </c>
    </row>
    <row r="144" spans="1:19" x14ac:dyDescent="0.15">
      <c r="A144" s="20" t="str">
        <f t="shared" si="637"/>
        <v>会議運営事務室3/6</v>
      </c>
      <c r="B144" s="2">
        <v>0.75</v>
      </c>
      <c r="C144" s="1" t="str">
        <f t="shared" si="406"/>
        <v>会議運営事務室3/60.75</v>
      </c>
      <c r="D144" s="4">
        <f t="shared" si="678"/>
        <v>0</v>
      </c>
      <c r="E144" s="4" t="s">
        <v>42</v>
      </c>
      <c r="F144" s="4" t="s">
        <v>42</v>
      </c>
      <c r="G144" s="4" t="s">
        <v>42</v>
      </c>
      <c r="H144" s="4" t="s">
        <v>42</v>
      </c>
      <c r="I144" s="4" t="s">
        <v>42</v>
      </c>
      <c r="J144" s="4" t="s">
        <v>42</v>
      </c>
      <c r="K144" s="4" t="s">
        <v>42</v>
      </c>
      <c r="L144" s="4" t="s">
        <v>42</v>
      </c>
      <c r="M144" s="4">
        <f t="shared" ref="M144:O144" si="684">M118*3</f>
        <v>37080</v>
      </c>
      <c r="N144" s="4">
        <f t="shared" si="684"/>
        <v>40770</v>
      </c>
      <c r="O144" s="4">
        <f t="shared" si="684"/>
        <v>44460</v>
      </c>
      <c r="P144" s="21">
        <f t="shared" ref="P144" si="685">O144+D143</f>
        <v>48150</v>
      </c>
      <c r="Q144" s="21">
        <f t="shared" ref="Q144" si="686">P144+D143</f>
        <v>51840</v>
      </c>
      <c r="R144" s="21">
        <f t="shared" ref="R144" si="687">Q144+D143</f>
        <v>55530</v>
      </c>
      <c r="S144" s="21">
        <f t="shared" ref="S144" si="688">R144+D143</f>
        <v>59220</v>
      </c>
    </row>
    <row r="145" spans="1:19" s="10" customFormat="1" x14ac:dyDescent="0.15">
      <c r="A145" s="19" t="s">
        <v>167</v>
      </c>
      <c r="B145" s="2">
        <v>0.25</v>
      </c>
      <c r="C145" s="1" t="str">
        <f t="shared" si="406"/>
        <v>会議運営事務室4/60.25</v>
      </c>
      <c r="D145" s="4">
        <f t="shared" ref="D145:O145" si="689">D106*4</f>
        <v>4920</v>
      </c>
      <c r="E145" s="4">
        <f t="shared" si="689"/>
        <v>64240</v>
      </c>
      <c r="F145" s="4">
        <f t="shared" si="689"/>
        <v>69160</v>
      </c>
      <c r="G145" s="4">
        <f t="shared" si="689"/>
        <v>74080</v>
      </c>
      <c r="H145" s="4" t="s">
        <v>42</v>
      </c>
      <c r="I145" s="4" t="s">
        <v>42</v>
      </c>
      <c r="J145" s="4">
        <f t="shared" si="689"/>
        <v>113800</v>
      </c>
      <c r="K145" s="4">
        <f t="shared" si="689"/>
        <v>118720</v>
      </c>
      <c r="L145" s="4">
        <f t="shared" si="689"/>
        <v>123640</v>
      </c>
      <c r="M145" s="4">
        <f t="shared" si="689"/>
        <v>149640</v>
      </c>
      <c r="N145" s="4">
        <f t="shared" si="689"/>
        <v>154560</v>
      </c>
      <c r="O145" s="4">
        <f t="shared" si="689"/>
        <v>159480</v>
      </c>
      <c r="P145" s="21">
        <f t="shared" ref="P145" si="690">O145+D156</f>
        <v>164400</v>
      </c>
      <c r="Q145" s="21">
        <f t="shared" ref="Q145" si="691">P145+D156</f>
        <v>169320</v>
      </c>
      <c r="R145" s="21">
        <f t="shared" ref="R145" si="692">Q145+D156</f>
        <v>174240</v>
      </c>
      <c r="S145" s="21">
        <f t="shared" ref="S145" si="693">R145+D156</f>
        <v>179160</v>
      </c>
    </row>
    <row r="146" spans="1:19" s="10" customFormat="1" x14ac:dyDescent="0.15">
      <c r="A146" s="20" t="str">
        <f t="shared" ref="A146" si="694">A145</f>
        <v>会議運営事務室4/6</v>
      </c>
      <c r="B146" s="2">
        <v>0.27083333333333298</v>
      </c>
      <c r="C146" s="1" t="str">
        <f t="shared" si="406"/>
        <v>会議運営事務室4/60.270833333333333</v>
      </c>
      <c r="D146" s="4">
        <f t="shared" ref="D146:O146" si="695">D107*4</f>
        <v>4920</v>
      </c>
      <c r="E146" s="4">
        <f t="shared" si="695"/>
        <v>59320</v>
      </c>
      <c r="F146" s="4">
        <f t="shared" si="695"/>
        <v>64240</v>
      </c>
      <c r="G146" s="4">
        <f t="shared" si="695"/>
        <v>69160</v>
      </c>
      <c r="H146" s="4" t="s">
        <v>42</v>
      </c>
      <c r="I146" s="4" t="s">
        <v>42</v>
      </c>
      <c r="J146" s="4">
        <f t="shared" si="695"/>
        <v>108880</v>
      </c>
      <c r="K146" s="4">
        <f t="shared" si="695"/>
        <v>113800</v>
      </c>
      <c r="L146" s="4">
        <f t="shared" si="695"/>
        <v>118720</v>
      </c>
      <c r="M146" s="4">
        <f t="shared" si="695"/>
        <v>144720</v>
      </c>
      <c r="N146" s="4">
        <f t="shared" si="695"/>
        <v>149640</v>
      </c>
      <c r="O146" s="4">
        <f t="shared" si="695"/>
        <v>154560</v>
      </c>
      <c r="P146" s="21">
        <f t="shared" ref="P146" si="696">O146+D156</f>
        <v>159480</v>
      </c>
      <c r="Q146" s="21">
        <f t="shared" ref="Q146" si="697">P146+D156</f>
        <v>164400</v>
      </c>
      <c r="R146" s="21">
        <f t="shared" ref="R146" si="698">Q146+D156</f>
        <v>169320</v>
      </c>
      <c r="S146" s="21">
        <f t="shared" ref="S146" si="699">R146+D156</f>
        <v>174240</v>
      </c>
    </row>
    <row r="147" spans="1:19" x14ac:dyDescent="0.15">
      <c r="A147" s="20" t="str">
        <f>A146</f>
        <v>会議運営事務室4/6</v>
      </c>
      <c r="B147" s="2">
        <v>0.29166666666666669</v>
      </c>
      <c r="C147" s="1" t="str">
        <f t="shared" si="406"/>
        <v>会議運営事務室4/60.291666666666667</v>
      </c>
      <c r="D147" s="4">
        <f>D108*4</f>
        <v>4920</v>
      </c>
      <c r="E147" s="4">
        <f>E108*4</f>
        <v>54400</v>
      </c>
      <c r="F147" s="4">
        <f t="shared" ref="F147:O147" si="700">F108*4</f>
        <v>59320</v>
      </c>
      <c r="G147" s="4">
        <f t="shared" si="700"/>
        <v>64240</v>
      </c>
      <c r="H147" s="4" t="s">
        <v>42</v>
      </c>
      <c r="I147" s="4" t="s">
        <v>42</v>
      </c>
      <c r="J147" s="4">
        <f t="shared" si="700"/>
        <v>103960</v>
      </c>
      <c r="K147" s="4">
        <f t="shared" si="700"/>
        <v>108880</v>
      </c>
      <c r="L147" s="4">
        <f t="shared" si="700"/>
        <v>113800</v>
      </c>
      <c r="M147" s="4">
        <f t="shared" si="700"/>
        <v>139800</v>
      </c>
      <c r="N147" s="4">
        <f t="shared" si="700"/>
        <v>144720</v>
      </c>
      <c r="O147" s="4">
        <f t="shared" si="700"/>
        <v>149640</v>
      </c>
      <c r="P147" s="21">
        <f t="shared" ref="P147" si="701">O147+D156</f>
        <v>154560</v>
      </c>
      <c r="Q147" s="21">
        <f t="shared" ref="Q147" si="702">P147+D156</f>
        <v>159480</v>
      </c>
      <c r="R147" s="21">
        <f t="shared" ref="R147" si="703">Q147+D156</f>
        <v>164400</v>
      </c>
      <c r="S147" s="21">
        <f t="shared" ref="S147" si="704">R147+D156</f>
        <v>169320</v>
      </c>
    </row>
    <row r="148" spans="1:19" x14ac:dyDescent="0.15">
      <c r="A148" s="20" t="str">
        <f>A147</f>
        <v>会議運営事務室4/6</v>
      </c>
      <c r="B148" s="2">
        <v>0.3125</v>
      </c>
      <c r="C148" s="1" t="str">
        <f t="shared" si="406"/>
        <v>会議運営事務室4/60.3125</v>
      </c>
      <c r="D148" s="4">
        <f t="shared" ref="D148:O148" si="705">D109*4</f>
        <v>4920</v>
      </c>
      <c r="E148" s="4">
        <f t="shared" si="705"/>
        <v>49480</v>
      </c>
      <c r="F148" s="4">
        <f t="shared" si="705"/>
        <v>54400</v>
      </c>
      <c r="G148" s="4">
        <f t="shared" si="705"/>
        <v>59320</v>
      </c>
      <c r="H148" s="4" t="s">
        <v>42</v>
      </c>
      <c r="I148" s="4" t="s">
        <v>42</v>
      </c>
      <c r="J148" s="4">
        <f t="shared" si="705"/>
        <v>99040</v>
      </c>
      <c r="K148" s="4">
        <f t="shared" si="705"/>
        <v>103960</v>
      </c>
      <c r="L148" s="4">
        <f t="shared" si="705"/>
        <v>108880</v>
      </c>
      <c r="M148" s="4">
        <f t="shared" si="705"/>
        <v>134880</v>
      </c>
      <c r="N148" s="4">
        <f t="shared" si="705"/>
        <v>139800</v>
      </c>
      <c r="O148" s="4">
        <f t="shared" si="705"/>
        <v>144720</v>
      </c>
      <c r="P148" s="21">
        <f t="shared" ref="P148" si="706">O148+D156</f>
        <v>149640</v>
      </c>
      <c r="Q148" s="21">
        <f t="shared" ref="Q148" si="707">P148+D156</f>
        <v>154560</v>
      </c>
      <c r="R148" s="21">
        <f t="shared" ref="R148" si="708">Q148+D156</f>
        <v>159480</v>
      </c>
      <c r="S148" s="21">
        <f t="shared" ref="S148" si="709">R148+D156</f>
        <v>164400</v>
      </c>
    </row>
    <row r="149" spans="1:19" x14ac:dyDescent="0.15">
      <c r="A149" s="20" t="str">
        <f t="shared" ref="A149:A157" si="710">A148</f>
        <v>会議運営事務室4/6</v>
      </c>
      <c r="B149" s="2">
        <v>0.33333333333333298</v>
      </c>
      <c r="C149" s="1" t="str">
        <f t="shared" si="406"/>
        <v>会議運営事務室4/60.333333333333333</v>
      </c>
      <c r="D149" s="4">
        <f t="shared" ref="D149" si="711">D110*4</f>
        <v>3680</v>
      </c>
      <c r="E149" s="4">
        <f t="shared" ref="E149:O149" si="712">E110*4</f>
        <v>44560</v>
      </c>
      <c r="F149" s="4">
        <f t="shared" si="712"/>
        <v>49480</v>
      </c>
      <c r="G149" s="4">
        <f t="shared" si="712"/>
        <v>54400</v>
      </c>
      <c r="H149" s="4" t="s">
        <v>42</v>
      </c>
      <c r="I149" s="4" t="s">
        <v>42</v>
      </c>
      <c r="J149" s="4">
        <f t="shared" si="712"/>
        <v>94120</v>
      </c>
      <c r="K149" s="4">
        <f t="shared" si="712"/>
        <v>99040</v>
      </c>
      <c r="L149" s="4">
        <f t="shared" si="712"/>
        <v>103960</v>
      </c>
      <c r="M149" s="4">
        <f t="shared" si="712"/>
        <v>129960</v>
      </c>
      <c r="N149" s="4">
        <f t="shared" si="712"/>
        <v>134880</v>
      </c>
      <c r="O149" s="4">
        <f t="shared" si="712"/>
        <v>139800</v>
      </c>
      <c r="P149" s="21">
        <f t="shared" ref="P149" si="713">O149+D156</f>
        <v>144720</v>
      </c>
      <c r="Q149" s="21">
        <f t="shared" ref="Q149" si="714">P149+D156</f>
        <v>149640</v>
      </c>
      <c r="R149" s="21">
        <f t="shared" ref="R149" si="715">Q149+D156</f>
        <v>154560</v>
      </c>
      <c r="S149" s="21">
        <f t="shared" ref="S149" si="716">R149+D156</f>
        <v>159480</v>
      </c>
    </row>
    <row r="150" spans="1:19" x14ac:dyDescent="0.15">
      <c r="A150" s="20" t="str">
        <f t="shared" si="710"/>
        <v>会議運営事務室4/6</v>
      </c>
      <c r="B150" s="2">
        <v>0.35416666666666702</v>
      </c>
      <c r="C150" s="1" t="str">
        <f t="shared" si="406"/>
        <v>会議運営事務室4/60.354166666666667</v>
      </c>
      <c r="D150" s="4">
        <f t="shared" ref="D150" si="717">D111*4</f>
        <v>3680</v>
      </c>
      <c r="E150" s="4">
        <f t="shared" ref="E150:O150" si="718">E111*4</f>
        <v>40880</v>
      </c>
      <c r="F150" s="4">
        <f t="shared" si="718"/>
        <v>45800</v>
      </c>
      <c r="G150" s="4">
        <f t="shared" si="718"/>
        <v>50720</v>
      </c>
      <c r="H150" s="4" t="s">
        <v>42</v>
      </c>
      <c r="I150" s="4" t="s">
        <v>42</v>
      </c>
      <c r="J150" s="4">
        <f t="shared" si="718"/>
        <v>90440</v>
      </c>
      <c r="K150" s="4">
        <f t="shared" si="718"/>
        <v>95360</v>
      </c>
      <c r="L150" s="4">
        <f t="shared" si="718"/>
        <v>100280</v>
      </c>
      <c r="M150" s="4">
        <f t="shared" si="718"/>
        <v>126280</v>
      </c>
      <c r="N150" s="4">
        <f t="shared" si="718"/>
        <v>131200</v>
      </c>
      <c r="O150" s="4">
        <f t="shared" si="718"/>
        <v>136120</v>
      </c>
      <c r="P150" s="21">
        <f t="shared" ref="P150" si="719">O150+D156</f>
        <v>141040</v>
      </c>
      <c r="Q150" s="21">
        <f t="shared" ref="Q150" si="720">P150+D156</f>
        <v>145960</v>
      </c>
      <c r="R150" s="21">
        <f t="shared" ref="R150" si="721">Q150+D156</f>
        <v>150880</v>
      </c>
      <c r="S150" s="21">
        <f t="shared" ref="S150" si="722">R150+D156</f>
        <v>155800</v>
      </c>
    </row>
    <row r="151" spans="1:19" x14ac:dyDescent="0.15">
      <c r="A151" s="20" t="str">
        <f t="shared" si="710"/>
        <v>会議運営事務室4/6</v>
      </c>
      <c r="B151" s="2">
        <v>0.375</v>
      </c>
      <c r="C151" s="1" t="str">
        <f t="shared" si="406"/>
        <v>会議運営事務室4/60.375</v>
      </c>
      <c r="D151" s="4">
        <f t="shared" ref="D151" si="723">D112*4</f>
        <v>0</v>
      </c>
      <c r="E151" s="4">
        <f t="shared" ref="E151:G151" si="724">E112*4</f>
        <v>37200</v>
      </c>
      <c r="F151" s="4">
        <f t="shared" si="724"/>
        <v>42120</v>
      </c>
      <c r="G151" s="4">
        <f t="shared" si="724"/>
        <v>47040</v>
      </c>
      <c r="H151" s="4" t="s">
        <v>42</v>
      </c>
      <c r="I151" s="4" t="s">
        <v>42</v>
      </c>
      <c r="J151" s="4">
        <f t="shared" ref="J151:O154" si="725">J112*4</f>
        <v>86760</v>
      </c>
      <c r="K151" s="4">
        <f t="shared" si="725"/>
        <v>91680</v>
      </c>
      <c r="L151" s="4">
        <f t="shared" si="725"/>
        <v>96600</v>
      </c>
      <c r="M151" s="4">
        <f t="shared" si="725"/>
        <v>122600</v>
      </c>
      <c r="N151" s="4">
        <f t="shared" si="725"/>
        <v>127520</v>
      </c>
      <c r="O151" s="4">
        <f t="shared" si="725"/>
        <v>132440</v>
      </c>
      <c r="P151" s="21">
        <f t="shared" ref="P151" si="726">O151+D156</f>
        <v>137360</v>
      </c>
      <c r="Q151" s="21">
        <f t="shared" ref="Q151" si="727">P151+D156</f>
        <v>142280</v>
      </c>
      <c r="R151" s="21">
        <f t="shared" ref="R151" si="728">Q151+D156</f>
        <v>147200</v>
      </c>
      <c r="S151" s="21">
        <f t="shared" ref="S151" si="729">R151+D156</f>
        <v>152120</v>
      </c>
    </row>
    <row r="152" spans="1:19" x14ac:dyDescent="0.15">
      <c r="A152" s="20" t="str">
        <f t="shared" si="710"/>
        <v>会議運営事務室4/6</v>
      </c>
      <c r="B152" s="2">
        <v>0.5</v>
      </c>
      <c r="C152" s="1" t="str">
        <f t="shared" si="406"/>
        <v>会議運営事務室4/60.5</v>
      </c>
      <c r="D152" s="4">
        <f t="shared" ref="D152" si="730">D113*4</f>
        <v>4920</v>
      </c>
      <c r="E152" s="4" t="s">
        <v>42</v>
      </c>
      <c r="F152" s="4" t="s">
        <v>42</v>
      </c>
      <c r="G152" s="4" t="s">
        <v>42</v>
      </c>
      <c r="H152" s="4" t="s">
        <v>42</v>
      </c>
      <c r="I152" s="4" t="s">
        <v>42</v>
      </c>
      <c r="J152" s="4">
        <f t="shared" si="725"/>
        <v>59400</v>
      </c>
      <c r="K152" s="4">
        <f t="shared" si="725"/>
        <v>64320</v>
      </c>
      <c r="L152" s="4">
        <f t="shared" si="725"/>
        <v>69240</v>
      </c>
      <c r="M152" s="4">
        <f t="shared" si="725"/>
        <v>108840</v>
      </c>
      <c r="N152" s="4">
        <f t="shared" si="725"/>
        <v>113760</v>
      </c>
      <c r="O152" s="4">
        <f t="shared" si="725"/>
        <v>118680</v>
      </c>
      <c r="P152" s="21">
        <f t="shared" ref="P152" si="731">O152+D156</f>
        <v>123600</v>
      </c>
      <c r="Q152" s="21">
        <f t="shared" ref="Q152" si="732">P152+D156</f>
        <v>128520</v>
      </c>
      <c r="R152" s="21">
        <f t="shared" ref="R152" si="733">Q152+D156</f>
        <v>133440</v>
      </c>
      <c r="S152" s="21">
        <f t="shared" ref="S152" si="734">R152+D156</f>
        <v>138360</v>
      </c>
    </row>
    <row r="153" spans="1:19" x14ac:dyDescent="0.15">
      <c r="A153" s="20" t="str">
        <f t="shared" si="710"/>
        <v>会議運営事務室4/6</v>
      </c>
      <c r="B153" s="2">
        <v>0.52083333333333304</v>
      </c>
      <c r="C153" s="1" t="str">
        <f t="shared" si="406"/>
        <v>会議運営事務室4/60.520833333333333</v>
      </c>
      <c r="D153" s="4">
        <f t="shared" ref="D153" si="735">D114*4</f>
        <v>4920</v>
      </c>
      <c r="E153" s="4" t="s">
        <v>42</v>
      </c>
      <c r="F153" s="4" t="s">
        <v>42</v>
      </c>
      <c r="G153" s="4" t="s">
        <v>42</v>
      </c>
      <c r="H153" s="4" t="s">
        <v>42</v>
      </c>
      <c r="I153" s="4" t="s">
        <v>42</v>
      </c>
      <c r="J153" s="4">
        <f t="shared" si="725"/>
        <v>54480</v>
      </c>
      <c r="K153" s="4">
        <f t="shared" si="725"/>
        <v>59400</v>
      </c>
      <c r="L153" s="4">
        <f t="shared" si="725"/>
        <v>64320</v>
      </c>
      <c r="M153" s="4">
        <f t="shared" si="725"/>
        <v>103920</v>
      </c>
      <c r="N153" s="4">
        <f t="shared" si="725"/>
        <v>108840</v>
      </c>
      <c r="O153" s="4">
        <f t="shared" si="725"/>
        <v>113760</v>
      </c>
      <c r="P153" s="21">
        <f t="shared" ref="P153" si="736">O153+D156</f>
        <v>118680</v>
      </c>
      <c r="Q153" s="21">
        <f t="shared" ref="Q153" si="737">P153+D156</f>
        <v>123600</v>
      </c>
      <c r="R153" s="21">
        <f t="shared" ref="R153" si="738">Q153+D156</f>
        <v>128520</v>
      </c>
      <c r="S153" s="21">
        <f t="shared" ref="S153" si="739">R153+D156</f>
        <v>133440</v>
      </c>
    </row>
    <row r="154" spans="1:19" x14ac:dyDescent="0.15">
      <c r="A154" s="20" t="str">
        <f t="shared" si="710"/>
        <v>会議運営事務室4/6</v>
      </c>
      <c r="B154" s="2">
        <v>0.54166666666666696</v>
      </c>
      <c r="C154" s="1" t="str">
        <f t="shared" si="406"/>
        <v>会議運営事務室4/60.541666666666667</v>
      </c>
      <c r="D154" s="4">
        <f t="shared" ref="D154" si="740">D115*4</f>
        <v>0</v>
      </c>
      <c r="E154" s="4" t="s">
        <v>42</v>
      </c>
      <c r="F154" s="4" t="s">
        <v>42</v>
      </c>
      <c r="G154" s="4" t="s">
        <v>42</v>
      </c>
      <c r="H154" s="4" t="s">
        <v>42</v>
      </c>
      <c r="I154" s="4" t="s">
        <v>42</v>
      </c>
      <c r="J154" s="4">
        <f t="shared" si="725"/>
        <v>49560</v>
      </c>
      <c r="K154" s="4">
        <f t="shared" si="725"/>
        <v>54480</v>
      </c>
      <c r="L154" s="4">
        <f t="shared" si="725"/>
        <v>59400</v>
      </c>
      <c r="M154" s="4">
        <f t="shared" si="725"/>
        <v>99000</v>
      </c>
      <c r="N154" s="4">
        <f t="shared" si="725"/>
        <v>103920</v>
      </c>
      <c r="O154" s="4">
        <f t="shared" si="725"/>
        <v>108840</v>
      </c>
      <c r="P154" s="21">
        <f t="shared" ref="P154" si="741">O154+D156</f>
        <v>113760</v>
      </c>
      <c r="Q154" s="21">
        <f t="shared" ref="Q154" si="742">P154+D156</f>
        <v>118680</v>
      </c>
      <c r="R154" s="21">
        <f t="shared" ref="R154" si="743">Q154+D156</f>
        <v>123600</v>
      </c>
      <c r="S154" s="21">
        <f t="shared" ref="S154" si="744">R154+D156</f>
        <v>128520</v>
      </c>
    </row>
    <row r="155" spans="1:19" x14ac:dyDescent="0.15">
      <c r="A155" s="20" t="str">
        <f t="shared" si="710"/>
        <v>会議運営事務室4/6</v>
      </c>
      <c r="B155" s="2">
        <v>0.70833333333333304</v>
      </c>
      <c r="C155" s="1" t="str">
        <f t="shared" si="406"/>
        <v>会議運営事務室4/60.708333333333333</v>
      </c>
      <c r="D155" s="4">
        <f t="shared" ref="D155" si="745">D116*4</f>
        <v>4920</v>
      </c>
      <c r="E155" s="4" t="s">
        <v>42</v>
      </c>
      <c r="F155" s="4" t="s">
        <v>42</v>
      </c>
      <c r="G155" s="4" t="s">
        <v>42</v>
      </c>
      <c r="H155" s="4" t="s">
        <v>42</v>
      </c>
      <c r="I155" s="4" t="s">
        <v>42</v>
      </c>
      <c r="J155" s="4" t="s">
        <v>42</v>
      </c>
      <c r="K155" s="4" t="s">
        <v>42</v>
      </c>
      <c r="L155" s="4" t="s">
        <v>42</v>
      </c>
      <c r="M155" s="4">
        <f t="shared" ref="M155:O155" si="746">M116*4</f>
        <v>59280</v>
      </c>
      <c r="N155" s="4">
        <f t="shared" si="746"/>
        <v>64200</v>
      </c>
      <c r="O155" s="4">
        <f t="shared" si="746"/>
        <v>69120</v>
      </c>
      <c r="P155" s="21">
        <f t="shared" ref="P155" si="747">O155+D156</f>
        <v>74040</v>
      </c>
      <c r="Q155" s="21">
        <f t="shared" ref="Q155" si="748">P155+D156</f>
        <v>78960</v>
      </c>
      <c r="R155" s="21">
        <f t="shared" ref="R155" si="749">Q155+D156</f>
        <v>83880</v>
      </c>
      <c r="S155" s="21">
        <f t="shared" ref="S155" si="750">R155+D156</f>
        <v>88800</v>
      </c>
    </row>
    <row r="156" spans="1:19" x14ac:dyDescent="0.15">
      <c r="A156" s="20" t="str">
        <f t="shared" si="710"/>
        <v>会議運営事務室4/6</v>
      </c>
      <c r="B156" s="2">
        <v>0.72916666666666696</v>
      </c>
      <c r="C156" s="1" t="str">
        <f t="shared" si="406"/>
        <v>会議運営事務室4/60.729166666666667</v>
      </c>
      <c r="D156" s="4">
        <f t="shared" ref="D156" si="751">D117*4</f>
        <v>4920</v>
      </c>
      <c r="E156" s="4" t="s">
        <v>42</v>
      </c>
      <c r="F156" s="4" t="s">
        <v>42</v>
      </c>
      <c r="G156" s="4" t="s">
        <v>42</v>
      </c>
      <c r="H156" s="4" t="s">
        <v>42</v>
      </c>
      <c r="I156" s="4" t="s">
        <v>42</v>
      </c>
      <c r="J156" s="4" t="s">
        <v>42</v>
      </c>
      <c r="K156" s="4" t="s">
        <v>42</v>
      </c>
      <c r="L156" s="4" t="s">
        <v>42</v>
      </c>
      <c r="M156" s="4">
        <f t="shared" ref="M156:O156" si="752">M117*4</f>
        <v>54360</v>
      </c>
      <c r="N156" s="4">
        <f t="shared" si="752"/>
        <v>59280</v>
      </c>
      <c r="O156" s="4">
        <f t="shared" si="752"/>
        <v>64200</v>
      </c>
      <c r="P156" s="21">
        <f t="shared" ref="P156" si="753">O156+D156</f>
        <v>69120</v>
      </c>
      <c r="Q156" s="21">
        <f t="shared" ref="Q156" si="754">P156+D156</f>
        <v>74040</v>
      </c>
      <c r="R156" s="21">
        <f t="shared" ref="R156" si="755">Q156+D156</f>
        <v>78960</v>
      </c>
      <c r="S156" s="21">
        <f t="shared" ref="S156" si="756">R156+D156</f>
        <v>83880</v>
      </c>
    </row>
    <row r="157" spans="1:19" x14ac:dyDescent="0.15">
      <c r="A157" s="20" t="str">
        <f t="shared" si="710"/>
        <v>会議運営事務室4/6</v>
      </c>
      <c r="B157" s="2">
        <v>0.75</v>
      </c>
      <c r="C157" s="1" t="str">
        <f t="shared" ref="C157:C196" si="757">A157&amp;B157</f>
        <v>会議運営事務室4/60.75</v>
      </c>
      <c r="D157" s="4">
        <f t="shared" ref="D157" si="758">D118*4</f>
        <v>0</v>
      </c>
      <c r="E157" s="4" t="s">
        <v>42</v>
      </c>
      <c r="F157" s="4" t="s">
        <v>42</v>
      </c>
      <c r="G157" s="4" t="s">
        <v>42</v>
      </c>
      <c r="H157" s="4" t="s">
        <v>42</v>
      </c>
      <c r="I157" s="4" t="s">
        <v>42</v>
      </c>
      <c r="J157" s="4" t="s">
        <v>42</v>
      </c>
      <c r="K157" s="4" t="s">
        <v>42</v>
      </c>
      <c r="L157" s="4" t="s">
        <v>42</v>
      </c>
      <c r="M157" s="4">
        <f t="shared" ref="M157:O157" si="759">M118*4</f>
        <v>49440</v>
      </c>
      <c r="N157" s="4">
        <f t="shared" si="759"/>
        <v>54360</v>
      </c>
      <c r="O157" s="4">
        <f t="shared" si="759"/>
        <v>59280</v>
      </c>
      <c r="P157" s="21">
        <f t="shared" ref="P157" si="760">O157+D156</f>
        <v>64200</v>
      </c>
      <c r="Q157" s="21">
        <f t="shared" ref="Q157" si="761">P157+D156</f>
        <v>69120</v>
      </c>
      <c r="R157" s="21">
        <f t="shared" ref="R157" si="762">Q157+D156</f>
        <v>74040</v>
      </c>
      <c r="S157" s="21">
        <f t="shared" ref="S157" si="763">R157+D156</f>
        <v>78960</v>
      </c>
    </row>
    <row r="158" spans="1:19" s="10" customFormat="1" x14ac:dyDescent="0.15">
      <c r="A158" s="19" t="s">
        <v>168</v>
      </c>
      <c r="B158" s="2">
        <v>0.25</v>
      </c>
      <c r="C158" s="1" t="str">
        <f t="shared" si="757"/>
        <v>会議運営事務室5/60.25</v>
      </c>
      <c r="D158" s="4">
        <f t="shared" ref="D158:O159" si="764">D106*5</f>
        <v>6150</v>
      </c>
      <c r="E158" s="4">
        <f t="shared" si="764"/>
        <v>80300</v>
      </c>
      <c r="F158" s="4">
        <f t="shared" si="764"/>
        <v>86450</v>
      </c>
      <c r="G158" s="4">
        <f t="shared" si="764"/>
        <v>92600</v>
      </c>
      <c r="H158" s="4" t="s">
        <v>42</v>
      </c>
      <c r="I158" s="4" t="s">
        <v>42</v>
      </c>
      <c r="J158" s="4">
        <f t="shared" si="764"/>
        <v>142250</v>
      </c>
      <c r="K158" s="4">
        <f t="shared" si="764"/>
        <v>148400</v>
      </c>
      <c r="L158" s="4">
        <f t="shared" si="764"/>
        <v>154550</v>
      </c>
      <c r="M158" s="4">
        <f t="shared" si="764"/>
        <v>187050</v>
      </c>
      <c r="N158" s="4">
        <f t="shared" si="764"/>
        <v>193200</v>
      </c>
      <c r="O158" s="4">
        <f t="shared" si="764"/>
        <v>199350</v>
      </c>
      <c r="P158" s="21">
        <f t="shared" ref="P158" si="765">O158+D169</f>
        <v>205500</v>
      </c>
      <c r="Q158" s="21">
        <f t="shared" ref="Q158" si="766">P158+D169</f>
        <v>211650</v>
      </c>
      <c r="R158" s="21">
        <f t="shared" ref="R158" si="767">Q158+D169</f>
        <v>217800</v>
      </c>
      <c r="S158" s="21">
        <f t="shared" ref="S158" si="768">R158+D169</f>
        <v>223950</v>
      </c>
    </row>
    <row r="159" spans="1:19" s="10" customFormat="1" x14ac:dyDescent="0.15">
      <c r="A159" s="20" t="str">
        <f t="shared" ref="A159" si="769">A158</f>
        <v>会議運営事務室5/6</v>
      </c>
      <c r="B159" s="2">
        <v>0.27083333333333298</v>
      </c>
      <c r="C159" s="1" t="str">
        <f t="shared" si="757"/>
        <v>会議運営事務室5/60.270833333333333</v>
      </c>
      <c r="D159" s="4">
        <f t="shared" si="764"/>
        <v>6150</v>
      </c>
      <c r="E159" s="4">
        <f t="shared" si="764"/>
        <v>74150</v>
      </c>
      <c r="F159" s="4">
        <f t="shared" si="764"/>
        <v>80300</v>
      </c>
      <c r="G159" s="4">
        <f t="shared" si="764"/>
        <v>86450</v>
      </c>
      <c r="H159" s="4" t="s">
        <v>42</v>
      </c>
      <c r="I159" s="4" t="s">
        <v>42</v>
      </c>
      <c r="J159" s="4">
        <f t="shared" si="764"/>
        <v>136100</v>
      </c>
      <c r="K159" s="4">
        <f t="shared" si="764"/>
        <v>142250</v>
      </c>
      <c r="L159" s="4">
        <f t="shared" si="764"/>
        <v>148400</v>
      </c>
      <c r="M159" s="4">
        <f t="shared" si="764"/>
        <v>180900</v>
      </c>
      <c r="N159" s="4">
        <f t="shared" si="764"/>
        <v>187050</v>
      </c>
      <c r="O159" s="4">
        <f t="shared" si="764"/>
        <v>193200</v>
      </c>
      <c r="P159" s="21">
        <f t="shared" ref="P159" si="770">O159+D169</f>
        <v>199350</v>
      </c>
      <c r="Q159" s="21">
        <f t="shared" ref="Q159" si="771">P159+D169</f>
        <v>205500</v>
      </c>
      <c r="R159" s="21">
        <f t="shared" ref="R159" si="772">Q159+D169</f>
        <v>211650</v>
      </c>
      <c r="S159" s="21">
        <f t="shared" ref="S159" si="773">R159+D169</f>
        <v>217800</v>
      </c>
    </row>
    <row r="160" spans="1:19" x14ac:dyDescent="0.15">
      <c r="A160" s="20" t="str">
        <f>A159</f>
        <v>会議運営事務室5/6</v>
      </c>
      <c r="B160" s="2">
        <v>0.29166666666666669</v>
      </c>
      <c r="C160" s="1" t="str">
        <f t="shared" si="757"/>
        <v>会議運営事務室5/60.291666666666667</v>
      </c>
      <c r="D160" s="4">
        <f>D108*5</f>
        <v>6150</v>
      </c>
      <c r="E160" s="4">
        <f>E108*5</f>
        <v>68000</v>
      </c>
      <c r="F160" s="4">
        <f t="shared" ref="F160:O160" si="774">F108*5</f>
        <v>74150</v>
      </c>
      <c r="G160" s="4">
        <f t="shared" si="774"/>
        <v>80300</v>
      </c>
      <c r="H160" s="4" t="s">
        <v>42</v>
      </c>
      <c r="I160" s="4" t="s">
        <v>42</v>
      </c>
      <c r="J160" s="4">
        <f t="shared" si="774"/>
        <v>129950</v>
      </c>
      <c r="K160" s="4">
        <f t="shared" si="774"/>
        <v>136100</v>
      </c>
      <c r="L160" s="4">
        <f t="shared" si="774"/>
        <v>142250</v>
      </c>
      <c r="M160" s="4">
        <f t="shared" si="774"/>
        <v>174750</v>
      </c>
      <c r="N160" s="4">
        <f t="shared" si="774"/>
        <v>180900</v>
      </c>
      <c r="O160" s="4">
        <f t="shared" si="774"/>
        <v>187050</v>
      </c>
      <c r="P160" s="21">
        <f t="shared" ref="P160" si="775">O160+D169</f>
        <v>193200</v>
      </c>
      <c r="Q160" s="21">
        <f t="shared" ref="Q160" si="776">P160+D169</f>
        <v>199350</v>
      </c>
      <c r="R160" s="21">
        <f t="shared" ref="R160" si="777">Q160+D169</f>
        <v>205500</v>
      </c>
      <c r="S160" s="21">
        <f t="shared" ref="S160" si="778">R160+D169</f>
        <v>211650</v>
      </c>
    </row>
    <row r="161" spans="1:19" x14ac:dyDescent="0.15">
      <c r="A161" s="20" t="str">
        <f>A160</f>
        <v>会議運営事務室5/6</v>
      </c>
      <c r="B161" s="2">
        <v>0.3125</v>
      </c>
      <c r="C161" s="1" t="str">
        <f t="shared" si="757"/>
        <v>会議運営事務室5/60.3125</v>
      </c>
      <c r="D161" s="4">
        <f t="shared" ref="D161:D162" si="779">D109*5</f>
        <v>6150</v>
      </c>
      <c r="E161" s="4">
        <f t="shared" ref="E161:O161" si="780">E109*5</f>
        <v>61850</v>
      </c>
      <c r="F161" s="4">
        <f t="shared" si="780"/>
        <v>68000</v>
      </c>
      <c r="G161" s="4">
        <f t="shared" si="780"/>
        <v>74150</v>
      </c>
      <c r="H161" s="4" t="s">
        <v>42</v>
      </c>
      <c r="I161" s="4" t="s">
        <v>42</v>
      </c>
      <c r="J161" s="4">
        <f t="shared" si="780"/>
        <v>123800</v>
      </c>
      <c r="K161" s="4">
        <f t="shared" si="780"/>
        <v>129950</v>
      </c>
      <c r="L161" s="4">
        <f t="shared" si="780"/>
        <v>136100</v>
      </c>
      <c r="M161" s="4">
        <f t="shared" si="780"/>
        <v>168600</v>
      </c>
      <c r="N161" s="4">
        <f t="shared" si="780"/>
        <v>174750</v>
      </c>
      <c r="O161" s="4">
        <f t="shared" si="780"/>
        <v>180900</v>
      </c>
      <c r="P161" s="21">
        <f t="shared" ref="P161" si="781">O161+D169</f>
        <v>187050</v>
      </c>
      <c r="Q161" s="21">
        <f t="shared" ref="Q161" si="782">P161+D169</f>
        <v>193200</v>
      </c>
      <c r="R161" s="21">
        <f t="shared" ref="R161" si="783">Q161+D169</f>
        <v>199350</v>
      </c>
      <c r="S161" s="21">
        <f t="shared" ref="S161" si="784">R161+D169</f>
        <v>205500</v>
      </c>
    </row>
    <row r="162" spans="1:19" x14ac:dyDescent="0.15">
      <c r="A162" s="20" t="str">
        <f t="shared" ref="A162:A170" si="785">A161</f>
        <v>会議運営事務室5/6</v>
      </c>
      <c r="B162" s="2">
        <v>0.33333333333333298</v>
      </c>
      <c r="C162" s="1" t="str">
        <f t="shared" si="757"/>
        <v>会議運営事務室5/60.333333333333333</v>
      </c>
      <c r="D162" s="4">
        <f t="shared" si="779"/>
        <v>4600</v>
      </c>
      <c r="E162" s="4">
        <f t="shared" ref="E162:O162" si="786">E110*5</f>
        <v>55700</v>
      </c>
      <c r="F162" s="4">
        <f t="shared" si="786"/>
        <v>61850</v>
      </c>
      <c r="G162" s="4">
        <f t="shared" si="786"/>
        <v>68000</v>
      </c>
      <c r="H162" s="4" t="s">
        <v>42</v>
      </c>
      <c r="I162" s="4" t="s">
        <v>42</v>
      </c>
      <c r="J162" s="4">
        <f t="shared" si="786"/>
        <v>117650</v>
      </c>
      <c r="K162" s="4">
        <f t="shared" si="786"/>
        <v>123800</v>
      </c>
      <c r="L162" s="4">
        <f t="shared" si="786"/>
        <v>129950</v>
      </c>
      <c r="M162" s="4">
        <f t="shared" si="786"/>
        <v>162450</v>
      </c>
      <c r="N162" s="4">
        <f t="shared" si="786"/>
        <v>168600</v>
      </c>
      <c r="O162" s="4">
        <f t="shared" si="786"/>
        <v>174750</v>
      </c>
      <c r="P162" s="21">
        <f t="shared" ref="P162" si="787">O162+D169</f>
        <v>180900</v>
      </c>
      <c r="Q162" s="21">
        <f t="shared" ref="Q162" si="788">P162+D169</f>
        <v>187050</v>
      </c>
      <c r="R162" s="21">
        <f t="shared" ref="R162" si="789">Q162+D169</f>
        <v>193200</v>
      </c>
      <c r="S162" s="21">
        <f t="shared" ref="S162" si="790">R162+D169</f>
        <v>199350</v>
      </c>
    </row>
    <row r="163" spans="1:19" x14ac:dyDescent="0.15">
      <c r="A163" s="20" t="str">
        <f t="shared" si="785"/>
        <v>会議運営事務室5/6</v>
      </c>
      <c r="B163" s="2">
        <v>0.35416666666666702</v>
      </c>
      <c r="C163" s="1" t="str">
        <f t="shared" si="757"/>
        <v>会議運営事務室5/60.354166666666667</v>
      </c>
      <c r="D163" s="4">
        <f t="shared" ref="D163:D170" si="791">D111*5</f>
        <v>4600</v>
      </c>
      <c r="E163" s="4">
        <f t="shared" ref="E163:O163" si="792">E111*5</f>
        <v>51100</v>
      </c>
      <c r="F163" s="4">
        <f t="shared" si="792"/>
        <v>57250</v>
      </c>
      <c r="G163" s="4">
        <f t="shared" si="792"/>
        <v>63400</v>
      </c>
      <c r="H163" s="4" t="s">
        <v>42</v>
      </c>
      <c r="I163" s="4" t="s">
        <v>42</v>
      </c>
      <c r="J163" s="4">
        <f t="shared" si="792"/>
        <v>113050</v>
      </c>
      <c r="K163" s="4">
        <f t="shared" si="792"/>
        <v>119200</v>
      </c>
      <c r="L163" s="4">
        <f t="shared" si="792"/>
        <v>125350</v>
      </c>
      <c r="M163" s="4">
        <f t="shared" si="792"/>
        <v>157850</v>
      </c>
      <c r="N163" s="4">
        <f t="shared" si="792"/>
        <v>164000</v>
      </c>
      <c r="O163" s="4">
        <f t="shared" si="792"/>
        <v>170150</v>
      </c>
      <c r="P163" s="21">
        <f t="shared" ref="P163" si="793">O163+D169</f>
        <v>176300</v>
      </c>
      <c r="Q163" s="21">
        <f t="shared" ref="Q163" si="794">P163+D169</f>
        <v>182450</v>
      </c>
      <c r="R163" s="21">
        <f t="shared" ref="R163" si="795">Q163+D169</f>
        <v>188600</v>
      </c>
      <c r="S163" s="21">
        <f t="shared" ref="S163" si="796">R163+D169</f>
        <v>194750</v>
      </c>
    </row>
    <row r="164" spans="1:19" x14ac:dyDescent="0.15">
      <c r="A164" s="20" t="str">
        <f t="shared" si="785"/>
        <v>会議運営事務室5/6</v>
      </c>
      <c r="B164" s="2">
        <v>0.375</v>
      </c>
      <c r="C164" s="1" t="str">
        <f t="shared" si="757"/>
        <v>会議運営事務室5/60.375</v>
      </c>
      <c r="D164" s="4">
        <f t="shared" si="791"/>
        <v>0</v>
      </c>
      <c r="E164" s="4">
        <f t="shared" ref="E164:O164" si="797">E112*5</f>
        <v>46500</v>
      </c>
      <c r="F164" s="4">
        <f t="shared" si="797"/>
        <v>52650</v>
      </c>
      <c r="G164" s="4">
        <f t="shared" si="797"/>
        <v>58800</v>
      </c>
      <c r="H164" s="4" t="s">
        <v>42</v>
      </c>
      <c r="I164" s="4" t="s">
        <v>42</v>
      </c>
      <c r="J164" s="4">
        <f t="shared" si="797"/>
        <v>108450</v>
      </c>
      <c r="K164" s="4">
        <f t="shared" si="797"/>
        <v>114600</v>
      </c>
      <c r="L164" s="4">
        <f t="shared" si="797"/>
        <v>120750</v>
      </c>
      <c r="M164" s="4">
        <f t="shared" si="797"/>
        <v>153250</v>
      </c>
      <c r="N164" s="4">
        <f t="shared" si="797"/>
        <v>159400</v>
      </c>
      <c r="O164" s="4">
        <f t="shared" si="797"/>
        <v>165550</v>
      </c>
      <c r="P164" s="21">
        <f t="shared" ref="P164" si="798">O164+D169</f>
        <v>171700</v>
      </c>
      <c r="Q164" s="21">
        <f t="shared" ref="Q164" si="799">P164+D169</f>
        <v>177850</v>
      </c>
      <c r="R164" s="21">
        <f t="shared" ref="R164" si="800">Q164+D169</f>
        <v>184000</v>
      </c>
      <c r="S164" s="21">
        <f t="shared" ref="S164" si="801">R164+D169</f>
        <v>190150</v>
      </c>
    </row>
    <row r="165" spans="1:19" x14ac:dyDescent="0.15">
      <c r="A165" s="20" t="str">
        <f t="shared" si="785"/>
        <v>会議運営事務室5/6</v>
      </c>
      <c r="B165" s="2">
        <v>0.5</v>
      </c>
      <c r="C165" s="1" t="str">
        <f t="shared" si="757"/>
        <v>会議運営事務室5/60.5</v>
      </c>
      <c r="D165" s="4">
        <f t="shared" si="791"/>
        <v>6150</v>
      </c>
      <c r="E165" s="4" t="s">
        <v>42</v>
      </c>
      <c r="F165" s="4" t="s">
        <v>42</v>
      </c>
      <c r="G165" s="4" t="s">
        <v>42</v>
      </c>
      <c r="H165" s="4" t="s">
        <v>42</v>
      </c>
      <c r="I165" s="4" t="s">
        <v>42</v>
      </c>
      <c r="J165" s="4">
        <f t="shared" ref="J165:O165" si="802">J113*5</f>
        <v>74250</v>
      </c>
      <c r="K165" s="4">
        <f t="shared" si="802"/>
        <v>80400</v>
      </c>
      <c r="L165" s="4">
        <f t="shared" si="802"/>
        <v>86550</v>
      </c>
      <c r="M165" s="4">
        <f t="shared" si="802"/>
        <v>136050</v>
      </c>
      <c r="N165" s="4">
        <f t="shared" si="802"/>
        <v>142200</v>
      </c>
      <c r="O165" s="4">
        <f t="shared" si="802"/>
        <v>148350</v>
      </c>
      <c r="P165" s="21">
        <f t="shared" ref="P165" si="803">O165+D169</f>
        <v>154500</v>
      </c>
      <c r="Q165" s="21">
        <f t="shared" ref="Q165" si="804">P165+D169</f>
        <v>160650</v>
      </c>
      <c r="R165" s="21">
        <f t="shared" ref="R165" si="805">Q165+D169</f>
        <v>166800</v>
      </c>
      <c r="S165" s="21">
        <f t="shared" ref="S165" si="806">R165+D169</f>
        <v>172950</v>
      </c>
    </row>
    <row r="166" spans="1:19" x14ac:dyDescent="0.15">
      <c r="A166" s="20" t="str">
        <f t="shared" si="785"/>
        <v>会議運営事務室5/6</v>
      </c>
      <c r="B166" s="2">
        <v>0.52083333333333304</v>
      </c>
      <c r="C166" s="1" t="str">
        <f t="shared" si="757"/>
        <v>会議運営事務室5/60.520833333333333</v>
      </c>
      <c r="D166" s="4">
        <f t="shared" si="791"/>
        <v>6150</v>
      </c>
      <c r="E166" s="4" t="s">
        <v>42</v>
      </c>
      <c r="F166" s="4" t="s">
        <v>42</v>
      </c>
      <c r="G166" s="4" t="s">
        <v>42</v>
      </c>
      <c r="H166" s="4" t="s">
        <v>42</v>
      </c>
      <c r="I166" s="4" t="s">
        <v>42</v>
      </c>
      <c r="J166" s="4">
        <f t="shared" ref="J166:O166" si="807">J114*5</f>
        <v>68100</v>
      </c>
      <c r="K166" s="4">
        <f t="shared" si="807"/>
        <v>74250</v>
      </c>
      <c r="L166" s="4">
        <f t="shared" si="807"/>
        <v>80400</v>
      </c>
      <c r="M166" s="4">
        <f t="shared" si="807"/>
        <v>129900</v>
      </c>
      <c r="N166" s="4">
        <f t="shared" si="807"/>
        <v>136050</v>
      </c>
      <c r="O166" s="4">
        <f t="shared" si="807"/>
        <v>142200</v>
      </c>
      <c r="P166" s="21">
        <f t="shared" ref="P166" si="808">O166+D169</f>
        <v>148350</v>
      </c>
      <c r="Q166" s="21">
        <f t="shared" ref="Q166" si="809">P166+D169</f>
        <v>154500</v>
      </c>
      <c r="R166" s="21">
        <f t="shared" ref="R166" si="810">Q166+D169</f>
        <v>160650</v>
      </c>
      <c r="S166" s="21">
        <f t="shared" ref="S166" si="811">R166+D169</f>
        <v>166800</v>
      </c>
    </row>
    <row r="167" spans="1:19" x14ac:dyDescent="0.15">
      <c r="A167" s="20" t="str">
        <f t="shared" si="785"/>
        <v>会議運営事務室5/6</v>
      </c>
      <c r="B167" s="2">
        <v>0.54166666666666696</v>
      </c>
      <c r="C167" s="1" t="str">
        <f t="shared" si="757"/>
        <v>会議運営事務室5/60.541666666666667</v>
      </c>
      <c r="D167" s="4">
        <f t="shared" si="791"/>
        <v>0</v>
      </c>
      <c r="E167" s="4" t="s">
        <v>42</v>
      </c>
      <c r="F167" s="4" t="s">
        <v>42</v>
      </c>
      <c r="G167" s="4" t="s">
        <v>42</v>
      </c>
      <c r="H167" s="4" t="s">
        <v>42</v>
      </c>
      <c r="I167" s="4" t="s">
        <v>42</v>
      </c>
      <c r="J167" s="4">
        <f t="shared" ref="J167:O167" si="812">J115*5</f>
        <v>61950</v>
      </c>
      <c r="K167" s="4">
        <f t="shared" si="812"/>
        <v>68100</v>
      </c>
      <c r="L167" s="4">
        <f t="shared" si="812"/>
        <v>74250</v>
      </c>
      <c r="M167" s="4">
        <f t="shared" si="812"/>
        <v>123750</v>
      </c>
      <c r="N167" s="4">
        <f t="shared" si="812"/>
        <v>129900</v>
      </c>
      <c r="O167" s="4">
        <f t="shared" si="812"/>
        <v>136050</v>
      </c>
      <c r="P167" s="21">
        <f t="shared" ref="P167" si="813">O167+D169</f>
        <v>142200</v>
      </c>
      <c r="Q167" s="21">
        <f t="shared" ref="Q167" si="814">P167+D169</f>
        <v>148350</v>
      </c>
      <c r="R167" s="21">
        <f t="shared" ref="R167" si="815">Q167+D169</f>
        <v>154500</v>
      </c>
      <c r="S167" s="21">
        <f t="shared" ref="S167" si="816">R167+D169</f>
        <v>160650</v>
      </c>
    </row>
    <row r="168" spans="1:19" x14ac:dyDescent="0.15">
      <c r="A168" s="20" t="str">
        <f t="shared" si="785"/>
        <v>会議運営事務室5/6</v>
      </c>
      <c r="B168" s="2">
        <v>0.70833333333333304</v>
      </c>
      <c r="C168" s="1" t="str">
        <f t="shared" si="757"/>
        <v>会議運営事務室5/60.708333333333333</v>
      </c>
      <c r="D168" s="4">
        <f t="shared" si="791"/>
        <v>6150</v>
      </c>
      <c r="E168" s="4" t="s">
        <v>42</v>
      </c>
      <c r="F168" s="4" t="s">
        <v>42</v>
      </c>
      <c r="G168" s="4" t="s">
        <v>42</v>
      </c>
      <c r="H168" s="4" t="s">
        <v>42</v>
      </c>
      <c r="I168" s="4" t="s">
        <v>42</v>
      </c>
      <c r="J168" s="4" t="s">
        <v>42</v>
      </c>
      <c r="K168" s="4" t="s">
        <v>42</v>
      </c>
      <c r="L168" s="4" t="s">
        <v>42</v>
      </c>
      <c r="M168" s="4">
        <f t="shared" ref="M168:O168" si="817">M116*5</f>
        <v>74100</v>
      </c>
      <c r="N168" s="4">
        <f t="shared" si="817"/>
        <v>80250</v>
      </c>
      <c r="O168" s="4">
        <f t="shared" si="817"/>
        <v>86400</v>
      </c>
      <c r="P168" s="21">
        <f t="shared" ref="P168" si="818">O168+D169</f>
        <v>92550</v>
      </c>
      <c r="Q168" s="21">
        <f t="shared" ref="Q168" si="819">P168+D169</f>
        <v>98700</v>
      </c>
      <c r="R168" s="21">
        <f t="shared" ref="R168" si="820">Q168+D169</f>
        <v>104850</v>
      </c>
      <c r="S168" s="21">
        <f t="shared" ref="S168" si="821">R168+D169</f>
        <v>111000</v>
      </c>
    </row>
    <row r="169" spans="1:19" x14ac:dyDescent="0.15">
      <c r="A169" s="20" t="str">
        <f t="shared" si="785"/>
        <v>会議運営事務室5/6</v>
      </c>
      <c r="B169" s="2">
        <v>0.72916666666666696</v>
      </c>
      <c r="C169" s="1" t="str">
        <f t="shared" si="757"/>
        <v>会議運営事務室5/60.729166666666667</v>
      </c>
      <c r="D169" s="4">
        <f t="shared" si="791"/>
        <v>6150</v>
      </c>
      <c r="E169" s="4" t="s">
        <v>42</v>
      </c>
      <c r="F169" s="4" t="s">
        <v>42</v>
      </c>
      <c r="G169" s="4" t="s">
        <v>42</v>
      </c>
      <c r="H169" s="4" t="s">
        <v>42</v>
      </c>
      <c r="I169" s="4" t="s">
        <v>42</v>
      </c>
      <c r="J169" s="4" t="s">
        <v>42</v>
      </c>
      <c r="K169" s="4" t="s">
        <v>42</v>
      </c>
      <c r="L169" s="4" t="s">
        <v>42</v>
      </c>
      <c r="M169" s="4">
        <f t="shared" ref="M169:O169" si="822">M117*5</f>
        <v>67950</v>
      </c>
      <c r="N169" s="4">
        <f t="shared" si="822"/>
        <v>74100</v>
      </c>
      <c r="O169" s="4">
        <f t="shared" si="822"/>
        <v>80250</v>
      </c>
      <c r="P169" s="21">
        <f t="shared" ref="P169" si="823">O169+D169</f>
        <v>86400</v>
      </c>
      <c r="Q169" s="21">
        <f t="shared" ref="Q169" si="824">P169+D169</f>
        <v>92550</v>
      </c>
      <c r="R169" s="21">
        <f t="shared" ref="R169" si="825">Q169+D169</f>
        <v>98700</v>
      </c>
      <c r="S169" s="21">
        <f t="shared" ref="S169" si="826">R169+D169</f>
        <v>104850</v>
      </c>
    </row>
    <row r="170" spans="1:19" x14ac:dyDescent="0.15">
      <c r="A170" s="20" t="str">
        <f t="shared" si="785"/>
        <v>会議運営事務室5/6</v>
      </c>
      <c r="B170" s="2">
        <v>0.75</v>
      </c>
      <c r="C170" s="1" t="str">
        <f t="shared" si="757"/>
        <v>会議運営事務室5/60.75</v>
      </c>
      <c r="D170" s="4">
        <f t="shared" si="791"/>
        <v>0</v>
      </c>
      <c r="E170" s="4" t="s">
        <v>42</v>
      </c>
      <c r="F170" s="4" t="s">
        <v>42</v>
      </c>
      <c r="G170" s="4" t="s">
        <v>42</v>
      </c>
      <c r="H170" s="4" t="s">
        <v>42</v>
      </c>
      <c r="I170" s="4" t="s">
        <v>42</v>
      </c>
      <c r="J170" s="4" t="s">
        <v>42</v>
      </c>
      <c r="K170" s="4" t="s">
        <v>42</v>
      </c>
      <c r="L170" s="4" t="s">
        <v>42</v>
      </c>
      <c r="M170" s="4">
        <f t="shared" ref="M170:O170" si="827">M118*5</f>
        <v>61800</v>
      </c>
      <c r="N170" s="4">
        <f t="shared" si="827"/>
        <v>67950</v>
      </c>
      <c r="O170" s="4">
        <f t="shared" si="827"/>
        <v>74100</v>
      </c>
      <c r="P170" s="21">
        <f t="shared" ref="P170" si="828">O170+D169</f>
        <v>80250</v>
      </c>
      <c r="Q170" s="21">
        <f t="shared" ref="Q170" si="829">P170+D169</f>
        <v>86400</v>
      </c>
      <c r="R170" s="21">
        <f t="shared" ref="R170" si="830">Q170+D169</f>
        <v>92550</v>
      </c>
      <c r="S170" s="21">
        <f t="shared" ref="S170" si="831">R170+D169</f>
        <v>98700</v>
      </c>
    </row>
    <row r="171" spans="1:19" x14ac:dyDescent="0.15">
      <c r="A171" s="19" t="s">
        <v>169</v>
      </c>
      <c r="B171" s="2">
        <v>0.25</v>
      </c>
      <c r="C171" s="1" t="str">
        <f t="shared" si="757"/>
        <v>会議運営事務室6/60.25</v>
      </c>
      <c r="D171" s="4">
        <f>D106*6</f>
        <v>7380</v>
      </c>
      <c r="E171" s="4">
        <f t="shared" ref="E171:O171" si="832">E106*6</f>
        <v>96360</v>
      </c>
      <c r="F171" s="4">
        <f t="shared" si="832"/>
        <v>103740</v>
      </c>
      <c r="G171" s="4">
        <f t="shared" si="832"/>
        <v>111120</v>
      </c>
      <c r="H171" s="4" t="s">
        <v>42</v>
      </c>
      <c r="I171" s="4" t="s">
        <v>42</v>
      </c>
      <c r="J171" s="4">
        <f t="shared" si="832"/>
        <v>170700</v>
      </c>
      <c r="K171" s="4">
        <f t="shared" si="832"/>
        <v>178080</v>
      </c>
      <c r="L171" s="4">
        <f t="shared" si="832"/>
        <v>185460</v>
      </c>
      <c r="M171" s="4">
        <f t="shared" si="832"/>
        <v>224460</v>
      </c>
      <c r="N171" s="4">
        <f t="shared" si="832"/>
        <v>231840</v>
      </c>
      <c r="O171" s="4">
        <f t="shared" si="832"/>
        <v>239220</v>
      </c>
      <c r="P171" s="21">
        <f t="shared" ref="P171" si="833">O171+D182</f>
        <v>246600</v>
      </c>
      <c r="Q171" s="21">
        <f t="shared" ref="Q171" si="834">P171+D182</f>
        <v>253980</v>
      </c>
      <c r="R171" s="21">
        <f t="shared" ref="R171" si="835">Q171+D182</f>
        <v>261360</v>
      </c>
      <c r="S171" s="21">
        <f t="shared" ref="S171" si="836">R171+D182</f>
        <v>268740</v>
      </c>
    </row>
    <row r="172" spans="1:19" x14ac:dyDescent="0.15">
      <c r="A172" s="20" t="str">
        <f>A171</f>
        <v>会議運営事務室6/6</v>
      </c>
      <c r="B172" s="2">
        <v>0.27083333333333298</v>
      </c>
      <c r="C172" s="1" t="str">
        <f t="shared" si="757"/>
        <v>会議運営事務室6/60.270833333333333</v>
      </c>
      <c r="D172" s="4">
        <f t="shared" ref="D172:O172" si="837">D107*6</f>
        <v>7380</v>
      </c>
      <c r="E172" s="4">
        <f t="shared" si="837"/>
        <v>88980</v>
      </c>
      <c r="F172" s="4">
        <f t="shared" si="837"/>
        <v>96360</v>
      </c>
      <c r="G172" s="4">
        <f t="shared" si="837"/>
        <v>103740</v>
      </c>
      <c r="H172" s="4" t="s">
        <v>42</v>
      </c>
      <c r="I172" s="4" t="s">
        <v>42</v>
      </c>
      <c r="J172" s="4">
        <f t="shared" si="837"/>
        <v>163320</v>
      </c>
      <c r="K172" s="4">
        <f t="shared" si="837"/>
        <v>170700</v>
      </c>
      <c r="L172" s="4">
        <f t="shared" si="837"/>
        <v>178080</v>
      </c>
      <c r="M172" s="4">
        <f t="shared" si="837"/>
        <v>217080</v>
      </c>
      <c r="N172" s="4">
        <f t="shared" si="837"/>
        <v>224460</v>
      </c>
      <c r="O172" s="4">
        <f t="shared" si="837"/>
        <v>231840</v>
      </c>
      <c r="P172" s="21">
        <f t="shared" ref="P172" si="838">O172+D182</f>
        <v>239220</v>
      </c>
      <c r="Q172" s="21">
        <f t="shared" ref="Q172" si="839">P172+D182</f>
        <v>246600</v>
      </c>
      <c r="R172" s="21">
        <f t="shared" ref="R172" si="840">Q172+D182</f>
        <v>253980</v>
      </c>
      <c r="S172" s="21">
        <f t="shared" ref="S172" si="841">R172+D182</f>
        <v>261360</v>
      </c>
    </row>
    <row r="173" spans="1:19" x14ac:dyDescent="0.15">
      <c r="A173" s="20" t="str">
        <f>A172</f>
        <v>会議運営事務室6/6</v>
      </c>
      <c r="B173" s="2">
        <v>0.29166666666666669</v>
      </c>
      <c r="C173" s="1" t="str">
        <f t="shared" si="757"/>
        <v>会議運営事務室6/60.291666666666667</v>
      </c>
      <c r="D173" s="4">
        <f>D108*6</f>
        <v>7380</v>
      </c>
      <c r="E173" s="4">
        <f>E108*6</f>
        <v>81600</v>
      </c>
      <c r="F173" s="4">
        <f t="shared" ref="F173:O173" si="842">F108*6</f>
        <v>88980</v>
      </c>
      <c r="G173" s="4">
        <f t="shared" si="842"/>
        <v>96360</v>
      </c>
      <c r="H173" s="4" t="s">
        <v>42</v>
      </c>
      <c r="I173" s="4" t="s">
        <v>42</v>
      </c>
      <c r="J173" s="4">
        <f t="shared" si="842"/>
        <v>155940</v>
      </c>
      <c r="K173" s="4">
        <f t="shared" si="842"/>
        <v>163320</v>
      </c>
      <c r="L173" s="4">
        <f t="shared" si="842"/>
        <v>170700</v>
      </c>
      <c r="M173" s="4">
        <f t="shared" si="842"/>
        <v>209700</v>
      </c>
      <c r="N173" s="4">
        <f t="shared" si="842"/>
        <v>217080</v>
      </c>
      <c r="O173" s="4">
        <f t="shared" si="842"/>
        <v>224460</v>
      </c>
      <c r="P173" s="21">
        <f t="shared" ref="P173" si="843">O173+D182</f>
        <v>231840</v>
      </c>
      <c r="Q173" s="21">
        <f t="shared" ref="Q173" si="844">P173+D182</f>
        <v>239220</v>
      </c>
      <c r="R173" s="21">
        <f t="shared" ref="R173" si="845">Q173+D182</f>
        <v>246600</v>
      </c>
      <c r="S173" s="21">
        <f t="shared" ref="S173" si="846">R173+D182</f>
        <v>253980</v>
      </c>
    </row>
    <row r="174" spans="1:19" x14ac:dyDescent="0.15">
      <c r="A174" s="20" t="str">
        <f>A173</f>
        <v>会議運営事務室6/6</v>
      </c>
      <c r="B174" s="2">
        <v>0.3125</v>
      </c>
      <c r="C174" s="1" t="str">
        <f t="shared" si="757"/>
        <v>会議運営事務室6/60.3125</v>
      </c>
      <c r="D174" s="4">
        <f t="shared" ref="D174" si="847">D109*6</f>
        <v>7380</v>
      </c>
      <c r="E174" s="4">
        <f t="shared" ref="E174:O174" si="848">E109*6</f>
        <v>74220</v>
      </c>
      <c r="F174" s="4">
        <f t="shared" si="848"/>
        <v>81600</v>
      </c>
      <c r="G174" s="4">
        <f t="shared" si="848"/>
        <v>88980</v>
      </c>
      <c r="H174" s="4" t="s">
        <v>42</v>
      </c>
      <c r="I174" s="4" t="s">
        <v>42</v>
      </c>
      <c r="J174" s="4">
        <f t="shared" si="848"/>
        <v>148560</v>
      </c>
      <c r="K174" s="4">
        <f t="shared" si="848"/>
        <v>155940</v>
      </c>
      <c r="L174" s="4">
        <f t="shared" si="848"/>
        <v>163320</v>
      </c>
      <c r="M174" s="4">
        <f t="shared" si="848"/>
        <v>202320</v>
      </c>
      <c r="N174" s="4">
        <f t="shared" si="848"/>
        <v>209700</v>
      </c>
      <c r="O174" s="4">
        <f t="shared" si="848"/>
        <v>217080</v>
      </c>
      <c r="P174" s="21">
        <f t="shared" ref="P174" si="849">O174+D182</f>
        <v>224460</v>
      </c>
      <c r="Q174" s="21">
        <f t="shared" ref="Q174" si="850">P174+D182</f>
        <v>231840</v>
      </c>
      <c r="R174" s="21">
        <f t="shared" ref="R174" si="851">Q174+D182</f>
        <v>239220</v>
      </c>
      <c r="S174" s="21">
        <f t="shared" ref="S174" si="852">R174+D182</f>
        <v>246600</v>
      </c>
    </row>
    <row r="175" spans="1:19" x14ac:dyDescent="0.15">
      <c r="A175" s="20" t="str">
        <f t="shared" ref="A175:A183" si="853">A174</f>
        <v>会議運営事務室6/6</v>
      </c>
      <c r="B175" s="2">
        <v>0.33333333333333298</v>
      </c>
      <c r="C175" s="1" t="str">
        <f t="shared" si="757"/>
        <v>会議運営事務室6/60.333333333333333</v>
      </c>
      <c r="D175" s="4">
        <f t="shared" ref="D175" si="854">D110*6</f>
        <v>5520</v>
      </c>
      <c r="E175" s="4">
        <f t="shared" ref="E175:O175" si="855">E110*6</f>
        <v>66840</v>
      </c>
      <c r="F175" s="4">
        <f t="shared" si="855"/>
        <v>74220</v>
      </c>
      <c r="G175" s="4">
        <f t="shared" si="855"/>
        <v>81600</v>
      </c>
      <c r="H175" s="4" t="s">
        <v>42</v>
      </c>
      <c r="I175" s="4" t="s">
        <v>42</v>
      </c>
      <c r="J175" s="4">
        <f t="shared" si="855"/>
        <v>141180</v>
      </c>
      <c r="K175" s="4">
        <f t="shared" si="855"/>
        <v>148560</v>
      </c>
      <c r="L175" s="4">
        <f t="shared" si="855"/>
        <v>155940</v>
      </c>
      <c r="M175" s="4">
        <f t="shared" si="855"/>
        <v>194940</v>
      </c>
      <c r="N175" s="4">
        <f t="shared" si="855"/>
        <v>202320</v>
      </c>
      <c r="O175" s="4">
        <f t="shared" si="855"/>
        <v>209700</v>
      </c>
      <c r="P175" s="21">
        <f t="shared" ref="P175" si="856">O175+D182</f>
        <v>217080</v>
      </c>
      <c r="Q175" s="21">
        <f t="shared" ref="Q175" si="857">P175+D182</f>
        <v>224460</v>
      </c>
      <c r="R175" s="21">
        <f t="shared" ref="R175" si="858">Q175+D182</f>
        <v>231840</v>
      </c>
      <c r="S175" s="21">
        <f t="shared" ref="S175" si="859">R175+D182</f>
        <v>239220</v>
      </c>
    </row>
    <row r="176" spans="1:19" x14ac:dyDescent="0.15">
      <c r="A176" s="20" t="str">
        <f t="shared" si="853"/>
        <v>会議運営事務室6/6</v>
      </c>
      <c r="B176" s="2">
        <v>0.35416666666666702</v>
      </c>
      <c r="C176" s="1" t="str">
        <f t="shared" si="757"/>
        <v>会議運営事務室6/60.354166666666667</v>
      </c>
      <c r="D176" s="4">
        <f t="shared" ref="D176" si="860">D111*6</f>
        <v>5520</v>
      </c>
      <c r="E176" s="4">
        <f t="shared" ref="E176:O176" si="861">E111*6</f>
        <v>61320</v>
      </c>
      <c r="F176" s="4">
        <f t="shared" si="861"/>
        <v>68700</v>
      </c>
      <c r="G176" s="4">
        <f t="shared" si="861"/>
        <v>76080</v>
      </c>
      <c r="H176" s="4" t="s">
        <v>42</v>
      </c>
      <c r="I176" s="4" t="s">
        <v>42</v>
      </c>
      <c r="J176" s="4">
        <f t="shared" si="861"/>
        <v>135660</v>
      </c>
      <c r="K176" s="4">
        <f t="shared" si="861"/>
        <v>143040</v>
      </c>
      <c r="L176" s="4">
        <f t="shared" si="861"/>
        <v>150420</v>
      </c>
      <c r="M176" s="4">
        <f t="shared" si="861"/>
        <v>189420</v>
      </c>
      <c r="N176" s="4">
        <f t="shared" si="861"/>
        <v>196800</v>
      </c>
      <c r="O176" s="4">
        <f t="shared" si="861"/>
        <v>204180</v>
      </c>
      <c r="P176" s="21">
        <f t="shared" ref="P176" si="862">O176+D182</f>
        <v>211560</v>
      </c>
      <c r="Q176" s="21">
        <f t="shared" ref="Q176" si="863">P176+D182</f>
        <v>218940</v>
      </c>
      <c r="R176" s="21">
        <f t="shared" ref="R176" si="864">Q176+D182</f>
        <v>226320</v>
      </c>
      <c r="S176" s="21">
        <f t="shared" ref="S176" si="865">R176+D182</f>
        <v>233700</v>
      </c>
    </row>
    <row r="177" spans="1:19" x14ac:dyDescent="0.15">
      <c r="A177" s="20" t="str">
        <f t="shared" si="853"/>
        <v>会議運営事務室6/6</v>
      </c>
      <c r="B177" s="2">
        <v>0.375</v>
      </c>
      <c r="C177" s="1" t="str">
        <f t="shared" si="757"/>
        <v>会議運営事務室6/60.375</v>
      </c>
      <c r="D177" s="4">
        <f t="shared" ref="D177:D183" si="866">D112*6</f>
        <v>0</v>
      </c>
      <c r="E177" s="4">
        <f t="shared" ref="E177:O177" si="867">E112*6</f>
        <v>55800</v>
      </c>
      <c r="F177" s="4">
        <f t="shared" si="867"/>
        <v>63180</v>
      </c>
      <c r="G177" s="4">
        <f t="shared" si="867"/>
        <v>70560</v>
      </c>
      <c r="H177" s="4" t="s">
        <v>42</v>
      </c>
      <c r="I177" s="4" t="s">
        <v>42</v>
      </c>
      <c r="J177" s="4">
        <f t="shared" si="867"/>
        <v>130140</v>
      </c>
      <c r="K177" s="4">
        <f t="shared" si="867"/>
        <v>137520</v>
      </c>
      <c r="L177" s="4">
        <f t="shared" si="867"/>
        <v>144900</v>
      </c>
      <c r="M177" s="4">
        <f t="shared" si="867"/>
        <v>183900</v>
      </c>
      <c r="N177" s="4">
        <f t="shared" si="867"/>
        <v>191280</v>
      </c>
      <c r="O177" s="4">
        <f t="shared" si="867"/>
        <v>198660</v>
      </c>
      <c r="P177" s="21">
        <f t="shared" ref="P177" si="868">O177+D182</f>
        <v>206040</v>
      </c>
      <c r="Q177" s="21">
        <f t="shared" ref="Q177" si="869">P177+D182</f>
        <v>213420</v>
      </c>
      <c r="R177" s="21">
        <f t="shared" ref="R177" si="870">Q177+D182</f>
        <v>220800</v>
      </c>
      <c r="S177" s="21">
        <f t="shared" ref="S177" si="871">R177+D182</f>
        <v>228180</v>
      </c>
    </row>
    <row r="178" spans="1:19" x14ac:dyDescent="0.15">
      <c r="A178" s="20" t="str">
        <f t="shared" si="853"/>
        <v>会議運営事務室6/6</v>
      </c>
      <c r="B178" s="2">
        <v>0.5</v>
      </c>
      <c r="C178" s="1" t="str">
        <f t="shared" si="757"/>
        <v>会議運営事務室6/60.5</v>
      </c>
      <c r="D178" s="4">
        <f t="shared" si="866"/>
        <v>7380</v>
      </c>
      <c r="E178" s="4" t="s">
        <v>42</v>
      </c>
      <c r="F178" s="4" t="s">
        <v>42</v>
      </c>
      <c r="G178" s="4" t="s">
        <v>42</v>
      </c>
      <c r="H178" s="4" t="s">
        <v>42</v>
      </c>
      <c r="I178" s="4" t="s">
        <v>42</v>
      </c>
      <c r="J178" s="4">
        <f t="shared" ref="J178:O178" si="872">J113*6</f>
        <v>89100</v>
      </c>
      <c r="K178" s="4">
        <f t="shared" si="872"/>
        <v>96480</v>
      </c>
      <c r="L178" s="4">
        <f t="shared" si="872"/>
        <v>103860</v>
      </c>
      <c r="M178" s="4">
        <f t="shared" si="872"/>
        <v>163260</v>
      </c>
      <c r="N178" s="4">
        <f t="shared" si="872"/>
        <v>170640</v>
      </c>
      <c r="O178" s="4">
        <f t="shared" si="872"/>
        <v>178020</v>
      </c>
      <c r="P178" s="21">
        <f t="shared" ref="P178" si="873">O178+D182</f>
        <v>185400</v>
      </c>
      <c r="Q178" s="21">
        <f t="shared" ref="Q178" si="874">P178+D182</f>
        <v>192780</v>
      </c>
      <c r="R178" s="21">
        <f t="shared" ref="R178" si="875">Q178+D182</f>
        <v>200160</v>
      </c>
      <c r="S178" s="21">
        <f t="shared" ref="S178" si="876">R178+D182</f>
        <v>207540</v>
      </c>
    </row>
    <row r="179" spans="1:19" x14ac:dyDescent="0.15">
      <c r="A179" s="20" t="str">
        <f t="shared" si="853"/>
        <v>会議運営事務室6/6</v>
      </c>
      <c r="B179" s="2">
        <v>0.52083333333333304</v>
      </c>
      <c r="C179" s="1" t="str">
        <f t="shared" si="757"/>
        <v>会議運営事務室6/60.520833333333333</v>
      </c>
      <c r="D179" s="4">
        <f t="shared" si="866"/>
        <v>7380</v>
      </c>
      <c r="E179" s="4" t="s">
        <v>42</v>
      </c>
      <c r="F179" s="4" t="s">
        <v>42</v>
      </c>
      <c r="G179" s="4" t="s">
        <v>42</v>
      </c>
      <c r="H179" s="4" t="s">
        <v>42</v>
      </c>
      <c r="I179" s="4" t="s">
        <v>42</v>
      </c>
      <c r="J179" s="4">
        <f t="shared" ref="J179:O179" si="877">J114*6</f>
        <v>81720</v>
      </c>
      <c r="K179" s="4">
        <f t="shared" si="877"/>
        <v>89100</v>
      </c>
      <c r="L179" s="4">
        <f t="shared" si="877"/>
        <v>96480</v>
      </c>
      <c r="M179" s="4">
        <f t="shared" si="877"/>
        <v>155880</v>
      </c>
      <c r="N179" s="4">
        <f t="shared" si="877"/>
        <v>163260</v>
      </c>
      <c r="O179" s="4">
        <f t="shared" si="877"/>
        <v>170640</v>
      </c>
      <c r="P179" s="21">
        <f t="shared" ref="P179" si="878">O179+D182</f>
        <v>178020</v>
      </c>
      <c r="Q179" s="21">
        <f t="shared" ref="Q179" si="879">P179+D182</f>
        <v>185400</v>
      </c>
      <c r="R179" s="21">
        <f t="shared" ref="R179" si="880">Q179+D182</f>
        <v>192780</v>
      </c>
      <c r="S179" s="21">
        <f t="shared" ref="S179" si="881">R179+D182</f>
        <v>200160</v>
      </c>
    </row>
    <row r="180" spans="1:19" x14ac:dyDescent="0.15">
      <c r="A180" s="20" t="str">
        <f t="shared" si="853"/>
        <v>会議運営事務室6/6</v>
      </c>
      <c r="B180" s="2">
        <v>0.54166666666666696</v>
      </c>
      <c r="C180" s="1" t="str">
        <f t="shared" si="757"/>
        <v>会議運営事務室6/60.541666666666667</v>
      </c>
      <c r="D180" s="4">
        <f t="shared" si="866"/>
        <v>0</v>
      </c>
      <c r="E180" s="4" t="s">
        <v>42</v>
      </c>
      <c r="F180" s="4" t="s">
        <v>42</v>
      </c>
      <c r="G180" s="4" t="s">
        <v>42</v>
      </c>
      <c r="H180" s="4" t="s">
        <v>42</v>
      </c>
      <c r="I180" s="4" t="s">
        <v>42</v>
      </c>
      <c r="J180" s="4">
        <f t="shared" ref="J180:O180" si="882">J115*6</f>
        <v>74340</v>
      </c>
      <c r="K180" s="4">
        <f t="shared" si="882"/>
        <v>81720</v>
      </c>
      <c r="L180" s="4">
        <f t="shared" si="882"/>
        <v>89100</v>
      </c>
      <c r="M180" s="4">
        <f t="shared" si="882"/>
        <v>148500</v>
      </c>
      <c r="N180" s="4">
        <f t="shared" si="882"/>
        <v>155880</v>
      </c>
      <c r="O180" s="4">
        <f t="shared" si="882"/>
        <v>163260</v>
      </c>
      <c r="P180" s="21">
        <f t="shared" ref="P180" si="883">O180+D182</f>
        <v>170640</v>
      </c>
      <c r="Q180" s="21">
        <f t="shared" ref="Q180" si="884">P180+D182</f>
        <v>178020</v>
      </c>
      <c r="R180" s="21">
        <f t="shared" ref="R180" si="885">Q180+D182</f>
        <v>185400</v>
      </c>
      <c r="S180" s="21">
        <f t="shared" ref="S180" si="886">R180+D182</f>
        <v>192780</v>
      </c>
    </row>
    <row r="181" spans="1:19" x14ac:dyDescent="0.15">
      <c r="A181" s="20" t="str">
        <f t="shared" si="853"/>
        <v>会議運営事務室6/6</v>
      </c>
      <c r="B181" s="2">
        <v>0.70833333333333304</v>
      </c>
      <c r="C181" s="1" t="str">
        <f t="shared" si="757"/>
        <v>会議運営事務室6/60.708333333333333</v>
      </c>
      <c r="D181" s="4">
        <f t="shared" si="866"/>
        <v>7380</v>
      </c>
      <c r="E181" s="4" t="s">
        <v>42</v>
      </c>
      <c r="F181" s="4" t="s">
        <v>42</v>
      </c>
      <c r="G181" s="4" t="s">
        <v>42</v>
      </c>
      <c r="H181" s="4" t="s">
        <v>42</v>
      </c>
      <c r="I181" s="4" t="s">
        <v>42</v>
      </c>
      <c r="J181" s="4" t="s">
        <v>42</v>
      </c>
      <c r="K181" s="4" t="s">
        <v>42</v>
      </c>
      <c r="L181" s="4" t="s">
        <v>42</v>
      </c>
      <c r="M181" s="4">
        <f t="shared" ref="M181:O181" si="887">M116*6</f>
        <v>88920</v>
      </c>
      <c r="N181" s="4">
        <f t="shared" si="887"/>
        <v>96300</v>
      </c>
      <c r="O181" s="4">
        <f t="shared" si="887"/>
        <v>103680</v>
      </c>
      <c r="P181" s="21">
        <f t="shared" ref="P181" si="888">O181+D182</f>
        <v>111060</v>
      </c>
      <c r="Q181" s="21">
        <f t="shared" ref="Q181" si="889">P181+D182</f>
        <v>118440</v>
      </c>
      <c r="R181" s="21">
        <f t="shared" ref="R181" si="890">Q181+D182</f>
        <v>125820</v>
      </c>
      <c r="S181" s="21">
        <f t="shared" ref="S181" si="891">R181+D182</f>
        <v>133200</v>
      </c>
    </row>
    <row r="182" spans="1:19" x14ac:dyDescent="0.15">
      <c r="A182" s="20" t="str">
        <f t="shared" si="853"/>
        <v>会議運営事務室6/6</v>
      </c>
      <c r="B182" s="2">
        <v>0.72916666666666696</v>
      </c>
      <c r="C182" s="1" t="str">
        <f t="shared" si="757"/>
        <v>会議運営事務室6/60.729166666666667</v>
      </c>
      <c r="D182" s="4">
        <f t="shared" si="866"/>
        <v>7380</v>
      </c>
      <c r="E182" s="4" t="s">
        <v>42</v>
      </c>
      <c r="F182" s="4" t="s">
        <v>42</v>
      </c>
      <c r="G182" s="4" t="s">
        <v>42</v>
      </c>
      <c r="H182" s="4" t="s">
        <v>42</v>
      </c>
      <c r="I182" s="4" t="s">
        <v>42</v>
      </c>
      <c r="J182" s="4" t="s">
        <v>42</v>
      </c>
      <c r="K182" s="4" t="s">
        <v>42</v>
      </c>
      <c r="L182" s="4" t="s">
        <v>42</v>
      </c>
      <c r="M182" s="4">
        <f t="shared" ref="M182:O182" si="892">M117*6</f>
        <v>81540</v>
      </c>
      <c r="N182" s="4">
        <f t="shared" si="892"/>
        <v>88920</v>
      </c>
      <c r="O182" s="4">
        <f t="shared" si="892"/>
        <v>96300</v>
      </c>
      <c r="P182" s="21">
        <f t="shared" ref="P182" si="893">O182+D182</f>
        <v>103680</v>
      </c>
      <c r="Q182" s="21">
        <f t="shared" ref="Q182" si="894">P182+D182</f>
        <v>111060</v>
      </c>
      <c r="R182" s="21">
        <f t="shared" ref="R182" si="895">Q182+D182</f>
        <v>118440</v>
      </c>
      <c r="S182" s="21">
        <f t="shared" ref="S182" si="896">R182+D182</f>
        <v>125820</v>
      </c>
    </row>
    <row r="183" spans="1:19" x14ac:dyDescent="0.15">
      <c r="A183" s="20" t="str">
        <f t="shared" si="853"/>
        <v>会議運営事務室6/6</v>
      </c>
      <c r="B183" s="2">
        <v>0.75</v>
      </c>
      <c r="C183" s="1" t="str">
        <f t="shared" si="757"/>
        <v>会議運営事務室6/60.75</v>
      </c>
      <c r="D183" s="4">
        <f t="shared" si="866"/>
        <v>0</v>
      </c>
      <c r="E183" s="4" t="s">
        <v>42</v>
      </c>
      <c r="F183" s="4" t="s">
        <v>42</v>
      </c>
      <c r="G183" s="4" t="s">
        <v>42</v>
      </c>
      <c r="H183" s="4" t="s">
        <v>42</v>
      </c>
      <c r="I183" s="4" t="s">
        <v>42</v>
      </c>
      <c r="J183" s="4" t="s">
        <v>42</v>
      </c>
      <c r="K183" s="4" t="s">
        <v>42</v>
      </c>
      <c r="L183" s="4" t="s">
        <v>42</v>
      </c>
      <c r="M183" s="4">
        <f t="shared" ref="M183:O183" si="897">M118*6</f>
        <v>74160</v>
      </c>
      <c r="N183" s="4">
        <f t="shared" si="897"/>
        <v>81540</v>
      </c>
      <c r="O183" s="4">
        <f t="shared" si="897"/>
        <v>88920</v>
      </c>
      <c r="P183" s="21">
        <f t="shared" ref="P183" si="898">O183+D182</f>
        <v>96300</v>
      </c>
      <c r="Q183" s="21">
        <f t="shared" ref="Q183" si="899">P183+D182</f>
        <v>103680</v>
      </c>
      <c r="R183" s="21">
        <f t="shared" ref="R183" si="900">Q183+D182</f>
        <v>111060</v>
      </c>
      <c r="S183" s="21">
        <f t="shared" ref="S183" si="901">R183+D182</f>
        <v>118440</v>
      </c>
    </row>
    <row r="184" spans="1:19" x14ac:dyDescent="0.15">
      <c r="A184" s="19" t="s">
        <v>170</v>
      </c>
      <c r="B184" s="2">
        <v>0.25</v>
      </c>
      <c r="C184" s="1" t="str">
        <f t="shared" si="757"/>
        <v>会議運営事務室ロビー0.25</v>
      </c>
      <c r="D184" s="5">
        <f>D186</f>
        <v>1790</v>
      </c>
      <c r="E184" s="4">
        <f t="shared" ref="E184:E185" si="902">E185+$D184</f>
        <v>23940</v>
      </c>
      <c r="F184" s="4">
        <f t="shared" ref="F184:F185" si="903">F185+$D184</f>
        <v>25730</v>
      </c>
      <c r="G184" s="4">
        <f t="shared" ref="G184:G185" si="904">G185+$D184</f>
        <v>27520</v>
      </c>
      <c r="H184" s="4" t="s">
        <v>42</v>
      </c>
      <c r="I184" s="4" t="s">
        <v>42</v>
      </c>
      <c r="J184" s="4">
        <f t="shared" ref="J184:J185" si="905">J185+$D184</f>
        <v>42820</v>
      </c>
      <c r="K184" s="4">
        <f t="shared" ref="K184:K185" si="906">K185+$D184</f>
        <v>44610</v>
      </c>
      <c r="L184" s="4">
        <f t="shared" ref="L184:L185" si="907">L185+$D184</f>
        <v>46400</v>
      </c>
      <c r="M184" s="4">
        <f t="shared" ref="M184:M185" si="908">M185+$D184</f>
        <v>57260</v>
      </c>
      <c r="N184" s="4">
        <f t="shared" ref="N184:N185" si="909">N185+$D184</f>
        <v>59050</v>
      </c>
      <c r="O184" s="4">
        <f t="shared" ref="O184:O185" si="910">O185+$D184</f>
        <v>60840</v>
      </c>
      <c r="P184" s="21">
        <f t="shared" ref="P184" si="911">O184+D195</f>
        <v>62630</v>
      </c>
      <c r="Q184" s="21">
        <f t="shared" ref="Q184" si="912">P184+D195</f>
        <v>64420</v>
      </c>
      <c r="R184" s="21">
        <f t="shared" ref="R184" si="913">Q184+D195</f>
        <v>66210</v>
      </c>
      <c r="S184" s="21">
        <f t="shared" ref="S184" si="914">R184+D195</f>
        <v>68000</v>
      </c>
    </row>
    <row r="185" spans="1:19" x14ac:dyDescent="0.15">
      <c r="A185" s="20" t="str">
        <f>A184</f>
        <v>会議運営事務室ロビー</v>
      </c>
      <c r="B185" s="2">
        <v>0.27083333333333298</v>
      </c>
      <c r="C185" s="1" t="str">
        <f t="shared" si="757"/>
        <v>会議運営事務室ロビー0.270833333333333</v>
      </c>
      <c r="D185" s="5">
        <f>D186</f>
        <v>1790</v>
      </c>
      <c r="E185" s="4">
        <f t="shared" si="902"/>
        <v>22150</v>
      </c>
      <c r="F185" s="4">
        <f t="shared" si="903"/>
        <v>23940</v>
      </c>
      <c r="G185" s="4">
        <f t="shared" si="904"/>
        <v>25730</v>
      </c>
      <c r="H185" s="4" t="s">
        <v>42</v>
      </c>
      <c r="I185" s="4" t="s">
        <v>42</v>
      </c>
      <c r="J185" s="4">
        <f t="shared" si="905"/>
        <v>41030</v>
      </c>
      <c r="K185" s="4">
        <f t="shared" si="906"/>
        <v>42820</v>
      </c>
      <c r="L185" s="4">
        <f t="shared" si="907"/>
        <v>44610</v>
      </c>
      <c r="M185" s="4">
        <f t="shared" si="908"/>
        <v>55470</v>
      </c>
      <c r="N185" s="4">
        <f t="shared" si="909"/>
        <v>57260</v>
      </c>
      <c r="O185" s="4">
        <f t="shared" si="910"/>
        <v>59050</v>
      </c>
      <c r="P185" s="21">
        <f t="shared" ref="P185" si="915">O185+D195</f>
        <v>60840</v>
      </c>
      <c r="Q185" s="21">
        <f t="shared" ref="Q185" si="916">P185+D195</f>
        <v>62630</v>
      </c>
      <c r="R185" s="21">
        <f t="shared" ref="R185" si="917">Q185+D195</f>
        <v>64420</v>
      </c>
      <c r="S185" s="21">
        <f t="shared" ref="S185" si="918">R185+D195</f>
        <v>66210</v>
      </c>
    </row>
    <row r="186" spans="1:19" x14ac:dyDescent="0.15">
      <c r="A186" s="20" t="str">
        <f>A185</f>
        <v>会議運営事務室ロビー</v>
      </c>
      <c r="B186" s="2">
        <v>0.29166666666666669</v>
      </c>
      <c r="C186" s="1" t="str">
        <f t="shared" si="757"/>
        <v>会議運営事務室ロビー0.291666666666667</v>
      </c>
      <c r="D186" s="3">
        <v>1790</v>
      </c>
      <c r="E186" s="4">
        <f t="shared" ref="E186:E188" si="919">E187+$D186</f>
        <v>20360</v>
      </c>
      <c r="F186" s="4">
        <f t="shared" ref="F186:G189" si="920">F187+$D186</f>
        <v>22150</v>
      </c>
      <c r="G186" s="4">
        <f t="shared" si="920"/>
        <v>23940</v>
      </c>
      <c r="H186" s="4" t="s">
        <v>42</v>
      </c>
      <c r="I186" s="4" t="s">
        <v>42</v>
      </c>
      <c r="J186" s="4">
        <f t="shared" ref="J186:J189" si="921">J187+$D186</f>
        <v>39240</v>
      </c>
      <c r="K186" s="4">
        <f t="shared" ref="K186:K189" si="922">K187+$D186</f>
        <v>41030</v>
      </c>
      <c r="L186" s="4">
        <f t="shared" ref="L186:L189" si="923">L187+$D186</f>
        <v>42820</v>
      </c>
      <c r="M186" s="4">
        <f t="shared" ref="M186:M189" si="924">M187+$D186</f>
        <v>53680</v>
      </c>
      <c r="N186" s="4">
        <f t="shared" ref="N186:N189" si="925">N187+$D186</f>
        <v>55470</v>
      </c>
      <c r="O186" s="4">
        <f t="shared" ref="O186:O189" si="926">O187+$D186</f>
        <v>57260</v>
      </c>
      <c r="P186" s="21">
        <f t="shared" ref="P186" si="927">O186+D195</f>
        <v>59050</v>
      </c>
      <c r="Q186" s="21">
        <f t="shared" ref="Q186" si="928">P186+D195</f>
        <v>60840</v>
      </c>
      <c r="R186" s="21">
        <f t="shared" ref="R186" si="929">Q186+D195</f>
        <v>62630</v>
      </c>
      <c r="S186" s="21">
        <f t="shared" ref="S186" si="930">R186+D195</f>
        <v>64420</v>
      </c>
    </row>
    <row r="187" spans="1:19" x14ac:dyDescent="0.15">
      <c r="A187" s="20" t="str">
        <f>A186</f>
        <v>会議運営事務室ロビー</v>
      </c>
      <c r="B187" s="2">
        <v>0.3125</v>
      </c>
      <c r="C187" s="1" t="str">
        <f t="shared" si="757"/>
        <v>会議運営事務室ロビー0.3125</v>
      </c>
      <c r="D187" s="5">
        <f>D186</f>
        <v>1790</v>
      </c>
      <c r="E187" s="4">
        <f t="shared" si="919"/>
        <v>18570</v>
      </c>
      <c r="F187" s="4">
        <f t="shared" si="920"/>
        <v>20360</v>
      </c>
      <c r="G187" s="4">
        <f t="shared" si="920"/>
        <v>22150</v>
      </c>
      <c r="H187" s="4" t="s">
        <v>42</v>
      </c>
      <c r="I187" s="4" t="s">
        <v>42</v>
      </c>
      <c r="J187" s="4">
        <f t="shared" si="921"/>
        <v>37450</v>
      </c>
      <c r="K187" s="4">
        <f t="shared" si="922"/>
        <v>39240</v>
      </c>
      <c r="L187" s="4">
        <f t="shared" si="923"/>
        <v>41030</v>
      </c>
      <c r="M187" s="4">
        <f t="shared" si="924"/>
        <v>51890</v>
      </c>
      <c r="N187" s="4">
        <f t="shared" si="925"/>
        <v>53680</v>
      </c>
      <c r="O187" s="4">
        <f t="shared" si="926"/>
        <v>55470</v>
      </c>
      <c r="P187" s="21">
        <f t="shared" ref="P187" si="931">O187+D195</f>
        <v>57260</v>
      </c>
      <c r="Q187" s="21">
        <f t="shared" ref="Q187" si="932">P187+D195</f>
        <v>59050</v>
      </c>
      <c r="R187" s="21">
        <f t="shared" ref="R187" si="933">Q187+D195</f>
        <v>60840</v>
      </c>
      <c r="S187" s="21">
        <f t="shared" ref="S187" si="934">R187+D195</f>
        <v>62630</v>
      </c>
    </row>
    <row r="188" spans="1:19" x14ac:dyDescent="0.15">
      <c r="A188" s="20" t="str">
        <f t="shared" ref="A188:A196" si="935">A187</f>
        <v>会議運営事務室ロビー</v>
      </c>
      <c r="B188" s="2">
        <v>0.33333333333333298</v>
      </c>
      <c r="C188" s="1" t="str">
        <f t="shared" si="757"/>
        <v>会議運営事務室ロビー0.333333333333333</v>
      </c>
      <c r="D188" s="3">
        <v>1320</v>
      </c>
      <c r="E188" s="4">
        <f t="shared" si="919"/>
        <v>16780</v>
      </c>
      <c r="F188" s="4">
        <f t="shared" si="920"/>
        <v>18570</v>
      </c>
      <c r="G188" s="4">
        <f t="shared" si="920"/>
        <v>20360</v>
      </c>
      <c r="H188" s="4" t="s">
        <v>42</v>
      </c>
      <c r="I188" s="4" t="s">
        <v>42</v>
      </c>
      <c r="J188" s="4">
        <f t="shared" si="921"/>
        <v>35660</v>
      </c>
      <c r="K188" s="4">
        <f t="shared" si="922"/>
        <v>37450</v>
      </c>
      <c r="L188" s="4">
        <f t="shared" si="923"/>
        <v>39240</v>
      </c>
      <c r="M188" s="4">
        <f t="shared" si="924"/>
        <v>50100</v>
      </c>
      <c r="N188" s="4">
        <f t="shared" si="925"/>
        <v>51890</v>
      </c>
      <c r="O188" s="4">
        <f t="shared" si="926"/>
        <v>53680</v>
      </c>
      <c r="P188" s="21">
        <f t="shared" ref="P188" si="936">O188+D195</f>
        <v>55470</v>
      </c>
      <c r="Q188" s="21">
        <f t="shared" ref="Q188" si="937">P188+D195</f>
        <v>57260</v>
      </c>
      <c r="R188" s="21">
        <f>Q188+D195</f>
        <v>59050</v>
      </c>
      <c r="S188" s="21">
        <f t="shared" ref="S188" si="938">R188+D195</f>
        <v>60840</v>
      </c>
    </row>
    <row r="189" spans="1:19" x14ac:dyDescent="0.15">
      <c r="A189" s="20" t="str">
        <f t="shared" si="935"/>
        <v>会議運営事務室ロビー</v>
      </c>
      <c r="B189" s="2">
        <v>0.35416666666666702</v>
      </c>
      <c r="C189" s="1" t="str">
        <f t="shared" si="757"/>
        <v>会議運営事務室ロビー0.354166666666667</v>
      </c>
      <c r="D189" s="5">
        <f t="shared" ref="D189" si="939">D188</f>
        <v>1320</v>
      </c>
      <c r="E189" s="4">
        <f>E190+$D189</f>
        <v>15460</v>
      </c>
      <c r="F189" s="4">
        <f t="shared" si="920"/>
        <v>17250</v>
      </c>
      <c r="G189" s="4">
        <f t="shared" si="920"/>
        <v>19040</v>
      </c>
      <c r="H189" s="4" t="s">
        <v>42</v>
      </c>
      <c r="I189" s="4" t="s">
        <v>42</v>
      </c>
      <c r="J189" s="4">
        <f t="shared" si="921"/>
        <v>34340</v>
      </c>
      <c r="K189" s="4">
        <f t="shared" si="922"/>
        <v>36130</v>
      </c>
      <c r="L189" s="4">
        <f t="shared" si="923"/>
        <v>37920</v>
      </c>
      <c r="M189" s="4">
        <f t="shared" si="924"/>
        <v>48780</v>
      </c>
      <c r="N189" s="4">
        <f t="shared" si="925"/>
        <v>50570</v>
      </c>
      <c r="O189" s="4">
        <f t="shared" si="926"/>
        <v>52360</v>
      </c>
      <c r="P189" s="21">
        <f t="shared" ref="P189" si="940">O189+D195</f>
        <v>54150</v>
      </c>
      <c r="Q189" s="21">
        <f t="shared" ref="Q189" si="941">P189+D195</f>
        <v>55940</v>
      </c>
      <c r="R189" s="21">
        <f t="shared" ref="R189" si="942">Q189+D195</f>
        <v>57730</v>
      </c>
      <c r="S189" s="21">
        <f t="shared" ref="S189" si="943">R189+D195</f>
        <v>59520</v>
      </c>
    </row>
    <row r="190" spans="1:19" x14ac:dyDescent="0.15">
      <c r="A190" s="20" t="str">
        <f t="shared" si="935"/>
        <v>会議運営事務室ロビー</v>
      </c>
      <c r="B190" s="2">
        <v>0.375</v>
      </c>
      <c r="C190" s="1" t="str">
        <f t="shared" si="757"/>
        <v>会議運営事務室ロビー0.375</v>
      </c>
      <c r="D190" s="3">
        <v>0</v>
      </c>
      <c r="E190" s="3">
        <v>14140</v>
      </c>
      <c r="F190" s="4">
        <f>E190+D191</f>
        <v>15930</v>
      </c>
      <c r="G190" s="4">
        <f>F190+D191</f>
        <v>17720</v>
      </c>
      <c r="H190" s="4" t="s">
        <v>42</v>
      </c>
      <c r="I190" s="4" t="s">
        <v>42</v>
      </c>
      <c r="J190" s="3">
        <v>33020</v>
      </c>
      <c r="K190" s="4">
        <f>J190+D191</f>
        <v>34810</v>
      </c>
      <c r="L190" s="4">
        <f>K190+D191</f>
        <v>36600</v>
      </c>
      <c r="M190" s="3">
        <v>47460</v>
      </c>
      <c r="N190" s="4">
        <f>M190+D191</f>
        <v>49250</v>
      </c>
      <c r="O190" s="4">
        <f>N190+D191</f>
        <v>51040</v>
      </c>
      <c r="P190" s="21">
        <f t="shared" ref="P190" si="944">O190+D195</f>
        <v>52830</v>
      </c>
      <c r="Q190" s="21">
        <f t="shared" ref="Q190" si="945">P190+D195</f>
        <v>54620</v>
      </c>
      <c r="R190" s="21">
        <f t="shared" ref="R190" si="946">Q190+D195</f>
        <v>56410</v>
      </c>
      <c r="S190" s="21">
        <f t="shared" ref="S190" si="947">R190+D195</f>
        <v>58200</v>
      </c>
    </row>
    <row r="191" spans="1:19" x14ac:dyDescent="0.15">
      <c r="A191" s="20" t="str">
        <f t="shared" si="935"/>
        <v>会議運営事務室ロビー</v>
      </c>
      <c r="B191" s="2">
        <v>0.5</v>
      </c>
      <c r="C191" s="1" t="str">
        <f t="shared" si="757"/>
        <v>会議運営事務室ロビー0.5</v>
      </c>
      <c r="D191" s="3">
        <v>1790</v>
      </c>
      <c r="E191" s="4" t="s">
        <v>42</v>
      </c>
      <c r="F191" s="4" t="s">
        <v>42</v>
      </c>
      <c r="G191" s="4" t="s">
        <v>42</v>
      </c>
      <c r="H191" s="4" t="s">
        <v>42</v>
      </c>
      <c r="I191" s="4" t="s">
        <v>42</v>
      </c>
      <c r="J191" s="4">
        <f>J192+$D191</f>
        <v>22460</v>
      </c>
      <c r="K191" s="4">
        <f t="shared" ref="K191:K192" si="948">K192+$D191</f>
        <v>24250</v>
      </c>
      <c r="L191" s="4">
        <f t="shared" ref="L191:L192" si="949">L192+$D191</f>
        <v>26040</v>
      </c>
      <c r="M191" s="4">
        <f t="shared" ref="M191:M192" si="950">M192+$D191</f>
        <v>41340</v>
      </c>
      <c r="N191" s="4">
        <f t="shared" ref="N191:N192" si="951">N192+$D191</f>
        <v>43130</v>
      </c>
      <c r="O191" s="4">
        <f t="shared" ref="O191:O192" si="952">O192+$D191</f>
        <v>44920</v>
      </c>
      <c r="P191" s="21">
        <f t="shared" ref="P191" si="953">O191+D195</f>
        <v>46710</v>
      </c>
      <c r="Q191" s="21">
        <f t="shared" ref="Q191" si="954">P191+D195</f>
        <v>48500</v>
      </c>
      <c r="R191" s="21">
        <f t="shared" ref="R191" si="955">Q191+D195</f>
        <v>50290</v>
      </c>
      <c r="S191" s="21">
        <f t="shared" ref="S191" si="956">R191+D195</f>
        <v>52080</v>
      </c>
    </row>
    <row r="192" spans="1:19" x14ac:dyDescent="0.15">
      <c r="A192" s="20" t="str">
        <f t="shared" si="935"/>
        <v>会議運営事務室ロビー</v>
      </c>
      <c r="B192" s="2">
        <v>0.52083333333333304</v>
      </c>
      <c r="C192" s="1" t="str">
        <f t="shared" si="757"/>
        <v>会議運営事務室ロビー0.520833333333333</v>
      </c>
      <c r="D192" s="5">
        <f>D191</f>
        <v>1790</v>
      </c>
      <c r="E192" s="4" t="s">
        <v>42</v>
      </c>
      <c r="F192" s="4" t="s">
        <v>42</v>
      </c>
      <c r="G192" s="4" t="s">
        <v>42</v>
      </c>
      <c r="H192" s="4" t="s">
        <v>42</v>
      </c>
      <c r="I192" s="4" t="s">
        <v>42</v>
      </c>
      <c r="J192" s="4">
        <f>J193+$D192</f>
        <v>20670</v>
      </c>
      <c r="K192" s="4">
        <f t="shared" si="948"/>
        <v>22460</v>
      </c>
      <c r="L192" s="4">
        <f t="shared" si="949"/>
        <v>24250</v>
      </c>
      <c r="M192" s="4">
        <f t="shared" si="950"/>
        <v>39550</v>
      </c>
      <c r="N192" s="4">
        <f t="shared" si="951"/>
        <v>41340</v>
      </c>
      <c r="O192" s="4">
        <f t="shared" si="952"/>
        <v>43130</v>
      </c>
      <c r="P192" s="21">
        <f t="shared" ref="P192" si="957">O192+D195</f>
        <v>44920</v>
      </c>
      <c r="Q192" s="21">
        <f t="shared" ref="Q192" si="958">P192+D195</f>
        <v>46710</v>
      </c>
      <c r="R192" s="21">
        <f t="shared" ref="R192" si="959">Q192+D195</f>
        <v>48500</v>
      </c>
      <c r="S192" s="21">
        <f t="shared" ref="S192" si="960">R192+D195</f>
        <v>50290</v>
      </c>
    </row>
    <row r="193" spans="1:19" x14ac:dyDescent="0.15">
      <c r="A193" s="20" t="str">
        <f t="shared" si="935"/>
        <v>会議運営事務室ロビー</v>
      </c>
      <c r="B193" s="2">
        <v>0.54166666666666696</v>
      </c>
      <c r="C193" s="1" t="str">
        <f t="shared" si="757"/>
        <v>会議運営事務室ロビー0.541666666666667</v>
      </c>
      <c r="D193" s="3">
        <v>0</v>
      </c>
      <c r="E193" s="4" t="s">
        <v>42</v>
      </c>
      <c r="F193" s="4" t="s">
        <v>42</v>
      </c>
      <c r="G193" s="4" t="s">
        <v>42</v>
      </c>
      <c r="H193" s="4" t="s">
        <v>42</v>
      </c>
      <c r="I193" s="4" t="s">
        <v>42</v>
      </c>
      <c r="J193" s="3">
        <v>18880</v>
      </c>
      <c r="K193" s="4">
        <f>J193+D194</f>
        <v>20670</v>
      </c>
      <c r="L193" s="4">
        <f>K193+D194</f>
        <v>22460</v>
      </c>
      <c r="M193" s="3">
        <v>37760</v>
      </c>
      <c r="N193" s="4">
        <f>M193+D194</f>
        <v>39550</v>
      </c>
      <c r="O193" s="4">
        <f>N193+D191</f>
        <v>41340</v>
      </c>
      <c r="P193" s="21">
        <f t="shared" ref="P193" si="961">O193+D195</f>
        <v>43130</v>
      </c>
      <c r="Q193" s="21">
        <f t="shared" ref="Q193" si="962">P193+D195</f>
        <v>44920</v>
      </c>
      <c r="R193" s="21">
        <f t="shared" ref="R193" si="963">Q193+D195</f>
        <v>46710</v>
      </c>
      <c r="S193" s="21">
        <f t="shared" ref="S193" si="964">R193+D195</f>
        <v>48500</v>
      </c>
    </row>
    <row r="194" spans="1:19" x14ac:dyDescent="0.15">
      <c r="A194" s="20" t="str">
        <f t="shared" si="935"/>
        <v>会議運営事務室ロビー</v>
      </c>
      <c r="B194" s="2">
        <v>0.70833333333333304</v>
      </c>
      <c r="C194" s="1" t="str">
        <f t="shared" si="757"/>
        <v>会議運営事務室ロビー0.708333333333333</v>
      </c>
      <c r="D194" s="3">
        <v>1790</v>
      </c>
      <c r="E194" s="4" t="s">
        <v>42</v>
      </c>
      <c r="F194" s="4" t="s">
        <v>42</v>
      </c>
      <c r="G194" s="4" t="s">
        <v>42</v>
      </c>
      <c r="H194" s="4" t="s">
        <v>42</v>
      </c>
      <c r="I194" s="4" t="s">
        <v>42</v>
      </c>
      <c r="J194" s="4" t="s">
        <v>42</v>
      </c>
      <c r="K194" s="4" t="s">
        <v>42</v>
      </c>
      <c r="L194" s="4" t="s">
        <v>42</v>
      </c>
      <c r="M194" s="4">
        <f t="shared" ref="M194:O195" si="965">M195+$D194</f>
        <v>22460</v>
      </c>
      <c r="N194" s="4">
        <f t="shared" si="965"/>
        <v>24250</v>
      </c>
      <c r="O194" s="4">
        <f t="shared" si="965"/>
        <v>26040</v>
      </c>
      <c r="P194" s="21">
        <f t="shared" ref="P194" si="966">O194+D195</f>
        <v>27830</v>
      </c>
      <c r="Q194" s="21">
        <f t="shared" ref="Q194" si="967">P194+D195</f>
        <v>29620</v>
      </c>
      <c r="R194" s="21">
        <f t="shared" ref="R194" si="968">Q194+D195</f>
        <v>31410</v>
      </c>
      <c r="S194" s="21">
        <f t="shared" ref="S194" si="969">R194+D195</f>
        <v>33200</v>
      </c>
    </row>
    <row r="195" spans="1:19" x14ac:dyDescent="0.15">
      <c r="A195" s="20" t="str">
        <f t="shared" si="935"/>
        <v>会議運営事務室ロビー</v>
      </c>
      <c r="B195" s="2">
        <v>0.72916666666666696</v>
      </c>
      <c r="C195" s="1" t="str">
        <f t="shared" si="757"/>
        <v>会議運営事務室ロビー0.729166666666667</v>
      </c>
      <c r="D195" s="5">
        <f>D194</f>
        <v>1790</v>
      </c>
      <c r="E195" s="4" t="s">
        <v>42</v>
      </c>
      <c r="F195" s="4" t="s">
        <v>42</v>
      </c>
      <c r="G195" s="4" t="s">
        <v>42</v>
      </c>
      <c r="H195" s="4" t="s">
        <v>42</v>
      </c>
      <c r="I195" s="4" t="s">
        <v>42</v>
      </c>
      <c r="J195" s="4" t="s">
        <v>42</v>
      </c>
      <c r="K195" s="4" t="s">
        <v>42</v>
      </c>
      <c r="L195" s="4" t="s">
        <v>42</v>
      </c>
      <c r="M195" s="4">
        <f t="shared" si="965"/>
        <v>20670</v>
      </c>
      <c r="N195" s="4">
        <f t="shared" si="965"/>
        <v>22460</v>
      </c>
      <c r="O195" s="4">
        <f t="shared" si="965"/>
        <v>24250</v>
      </c>
      <c r="P195" s="21">
        <f t="shared" ref="P195" si="970">O195+D195</f>
        <v>26040</v>
      </c>
      <c r="Q195" s="21">
        <f t="shared" ref="Q195" si="971">P195+D195</f>
        <v>27830</v>
      </c>
      <c r="R195" s="21">
        <f t="shared" ref="R195" si="972">Q195+D195</f>
        <v>29620</v>
      </c>
      <c r="S195" s="21">
        <f t="shared" ref="S195" si="973">R195+D195</f>
        <v>31410</v>
      </c>
    </row>
    <row r="196" spans="1:19" x14ac:dyDescent="0.15">
      <c r="A196" s="20" t="str">
        <f t="shared" si="935"/>
        <v>会議運営事務室ロビー</v>
      </c>
      <c r="B196" s="2">
        <v>0.75</v>
      </c>
      <c r="C196" s="1" t="str">
        <f t="shared" si="757"/>
        <v>会議運営事務室ロビー0.75</v>
      </c>
      <c r="D196" s="3">
        <v>0</v>
      </c>
      <c r="E196" s="4" t="s">
        <v>42</v>
      </c>
      <c r="F196" s="4" t="s">
        <v>42</v>
      </c>
      <c r="G196" s="4" t="s">
        <v>42</v>
      </c>
      <c r="H196" s="4" t="s">
        <v>42</v>
      </c>
      <c r="I196" s="4" t="s">
        <v>42</v>
      </c>
      <c r="J196" s="4" t="s">
        <v>42</v>
      </c>
      <c r="K196" s="4" t="s">
        <v>42</v>
      </c>
      <c r="L196" s="4" t="s">
        <v>42</v>
      </c>
      <c r="M196" s="3">
        <v>18880</v>
      </c>
      <c r="N196" s="4">
        <f>M196+D195</f>
        <v>20670</v>
      </c>
      <c r="O196" s="4">
        <f>N196+D195</f>
        <v>22460</v>
      </c>
      <c r="P196" s="21">
        <f t="shared" ref="P196" si="974">O196+D195</f>
        <v>24250</v>
      </c>
      <c r="Q196" s="21">
        <f t="shared" ref="Q196" si="975">P196+D195</f>
        <v>26040</v>
      </c>
      <c r="R196" s="21">
        <f t="shared" ref="R196" si="976">Q196+D195</f>
        <v>27830</v>
      </c>
      <c r="S196" s="21">
        <f t="shared" ref="S196" si="977">R196+D195</f>
        <v>29620</v>
      </c>
    </row>
    <row r="197" spans="1:19" x14ac:dyDescent="0.15">
      <c r="A197" s="19" t="s">
        <v>176</v>
      </c>
      <c r="B197" s="2">
        <v>0.25</v>
      </c>
      <c r="C197" s="1" t="str">
        <f>A197&amp;B197</f>
        <v>フェニックスホール平日0.25</v>
      </c>
      <c r="D197" s="5">
        <f>D199</f>
        <v>21230</v>
      </c>
      <c r="E197" s="4">
        <f t="shared" ref="E197:O202" si="978">E198+$D197</f>
        <v>199050</v>
      </c>
      <c r="F197" s="4">
        <f t="shared" si="978"/>
        <v>213870</v>
      </c>
      <c r="G197" s="4">
        <f t="shared" si="978"/>
        <v>228690</v>
      </c>
      <c r="H197" s="4">
        <f t="shared" ref="H197:J202" si="979">H198+$D197</f>
        <v>299000</v>
      </c>
      <c r="I197" s="4">
        <f t="shared" si="979"/>
        <v>320230</v>
      </c>
      <c r="J197" s="4">
        <f t="shared" si="979"/>
        <v>341460</v>
      </c>
      <c r="K197" s="4" t="s">
        <v>42</v>
      </c>
      <c r="L197" s="4" t="s">
        <v>42</v>
      </c>
      <c r="M197" s="4">
        <f t="shared" si="978"/>
        <v>423410</v>
      </c>
      <c r="N197" s="4">
        <f t="shared" si="978"/>
        <v>444640</v>
      </c>
      <c r="O197" s="4">
        <f t="shared" si="978"/>
        <v>465870</v>
      </c>
      <c r="P197" s="21">
        <f t="shared" ref="P197" si="980">O197+D208</f>
        <v>487100</v>
      </c>
      <c r="Q197" s="21">
        <f t="shared" ref="Q197" si="981">P197+D208</f>
        <v>508330</v>
      </c>
      <c r="R197" s="21">
        <f t="shared" ref="R197" si="982">Q197+D208</f>
        <v>529560</v>
      </c>
      <c r="S197" s="21">
        <f t="shared" ref="S197" si="983">R197+D208</f>
        <v>550790</v>
      </c>
    </row>
    <row r="198" spans="1:19" x14ac:dyDescent="0.15">
      <c r="A198" s="20" t="str">
        <f t="shared" ref="A198" si="984">A197</f>
        <v>フェニックスホール平日</v>
      </c>
      <c r="B198" s="2">
        <v>0.27083333333333298</v>
      </c>
      <c r="C198" s="1" t="str">
        <f t="shared" ref="C198" si="985">A198&amp;B198</f>
        <v>フェニックスホール平日0.270833333333333</v>
      </c>
      <c r="D198" s="5">
        <f>D199</f>
        <v>21230</v>
      </c>
      <c r="E198" s="4">
        <f t="shared" si="978"/>
        <v>177820</v>
      </c>
      <c r="F198" s="4">
        <f t="shared" si="978"/>
        <v>192640</v>
      </c>
      <c r="G198" s="4">
        <f t="shared" si="978"/>
        <v>207460</v>
      </c>
      <c r="H198" s="4">
        <f t="shared" si="979"/>
        <v>277770</v>
      </c>
      <c r="I198" s="4">
        <f t="shared" si="979"/>
        <v>299000</v>
      </c>
      <c r="J198" s="4">
        <f t="shared" si="979"/>
        <v>320230</v>
      </c>
      <c r="K198" s="4" t="s">
        <v>42</v>
      </c>
      <c r="L198" s="4" t="s">
        <v>42</v>
      </c>
      <c r="M198" s="4">
        <f t="shared" si="978"/>
        <v>402180</v>
      </c>
      <c r="N198" s="4">
        <f t="shared" si="978"/>
        <v>423410</v>
      </c>
      <c r="O198" s="4">
        <f t="shared" si="978"/>
        <v>444640</v>
      </c>
      <c r="P198" s="21">
        <f t="shared" ref="P198" si="986">O198+D208</f>
        <v>465870</v>
      </c>
      <c r="Q198" s="21">
        <f t="shared" ref="Q198" si="987">P198+D208</f>
        <v>487100</v>
      </c>
      <c r="R198" s="21">
        <f t="shared" ref="R198" si="988">Q198+D208</f>
        <v>508330</v>
      </c>
      <c r="S198" s="21">
        <f t="shared" ref="S198" si="989">R198+D208</f>
        <v>529560</v>
      </c>
    </row>
    <row r="199" spans="1:19" x14ac:dyDescent="0.15">
      <c r="A199" s="20" t="str">
        <f>A198</f>
        <v>フェニックスホール平日</v>
      </c>
      <c r="B199" s="2">
        <v>0.29166666666666669</v>
      </c>
      <c r="C199" s="1" t="str">
        <f>A199&amp;B199</f>
        <v>フェニックスホール平日0.291666666666667</v>
      </c>
      <c r="D199" s="3">
        <v>21230</v>
      </c>
      <c r="E199" s="4">
        <f>E200+$D199</f>
        <v>156590</v>
      </c>
      <c r="F199" s="4">
        <f>F200+$D199</f>
        <v>171410</v>
      </c>
      <c r="G199" s="4">
        <f>G200+$D199</f>
        <v>186230</v>
      </c>
      <c r="H199" s="4">
        <f t="shared" si="979"/>
        <v>256540</v>
      </c>
      <c r="I199" s="4">
        <f t="shared" si="979"/>
        <v>277770</v>
      </c>
      <c r="J199" s="4">
        <f t="shared" si="979"/>
        <v>299000</v>
      </c>
      <c r="K199" s="4" t="s">
        <v>42</v>
      </c>
      <c r="L199" s="4" t="s">
        <v>42</v>
      </c>
      <c r="M199" s="4">
        <f t="shared" si="978"/>
        <v>380950</v>
      </c>
      <c r="N199" s="4">
        <f t="shared" si="978"/>
        <v>402180</v>
      </c>
      <c r="O199" s="4">
        <f t="shared" si="978"/>
        <v>423410</v>
      </c>
      <c r="P199" s="21">
        <f t="shared" ref="P199" si="990">O199+D208</f>
        <v>444640</v>
      </c>
      <c r="Q199" s="21">
        <f t="shared" ref="Q199" si="991">P199+D208</f>
        <v>465870</v>
      </c>
      <c r="R199" s="21">
        <f t="shared" ref="R199" si="992">Q199+D208</f>
        <v>487100</v>
      </c>
      <c r="S199" s="21">
        <f t="shared" ref="S199" si="993">R199+D208</f>
        <v>508330</v>
      </c>
    </row>
    <row r="200" spans="1:19" x14ac:dyDescent="0.15">
      <c r="A200" s="20" t="str">
        <f>A199</f>
        <v>フェニックスホール平日</v>
      </c>
      <c r="B200" s="2">
        <v>0.3125</v>
      </c>
      <c r="C200" s="1" t="str">
        <f t="shared" ref="C200:C211" si="994">A200&amp;B200</f>
        <v>フェニックスホール平日0.3125</v>
      </c>
      <c r="D200" s="5">
        <f>D199</f>
        <v>21230</v>
      </c>
      <c r="E200" s="4">
        <f t="shared" ref="E200:G202" si="995">E201+$D200</f>
        <v>135360</v>
      </c>
      <c r="F200" s="4">
        <f t="shared" si="995"/>
        <v>150180</v>
      </c>
      <c r="G200" s="4">
        <f t="shared" si="995"/>
        <v>165000</v>
      </c>
      <c r="H200" s="4">
        <f t="shared" si="979"/>
        <v>235310</v>
      </c>
      <c r="I200" s="4">
        <f t="shared" si="979"/>
        <v>256540</v>
      </c>
      <c r="J200" s="4">
        <f t="shared" si="979"/>
        <v>277770</v>
      </c>
      <c r="K200" s="4" t="s">
        <v>42</v>
      </c>
      <c r="L200" s="4" t="s">
        <v>42</v>
      </c>
      <c r="M200" s="4">
        <f>M201+$D200</f>
        <v>359720</v>
      </c>
      <c r="N200" s="4">
        <f t="shared" si="978"/>
        <v>380950</v>
      </c>
      <c r="O200" s="4">
        <f t="shared" si="978"/>
        <v>402180</v>
      </c>
      <c r="P200" s="21">
        <f t="shared" ref="P200" si="996">O200+D208</f>
        <v>423410</v>
      </c>
      <c r="Q200" s="21">
        <f t="shared" ref="Q200" si="997">P200+D208</f>
        <v>444640</v>
      </c>
      <c r="R200" s="21">
        <f t="shared" ref="R200" si="998">Q200+D208</f>
        <v>465870</v>
      </c>
      <c r="S200" s="21">
        <f t="shared" ref="S200" si="999">R200+D208</f>
        <v>487100</v>
      </c>
    </row>
    <row r="201" spans="1:19" x14ac:dyDescent="0.15">
      <c r="A201" s="20" t="str">
        <f>A200</f>
        <v>フェニックスホール平日</v>
      </c>
      <c r="B201" s="2">
        <v>0.33333333333333298</v>
      </c>
      <c r="C201" s="1" t="str">
        <f t="shared" si="994"/>
        <v>フェニックスホール平日0.333333333333333</v>
      </c>
      <c r="D201" s="3">
        <v>9490</v>
      </c>
      <c r="E201" s="4">
        <f t="shared" si="995"/>
        <v>114130</v>
      </c>
      <c r="F201" s="4">
        <f t="shared" si="995"/>
        <v>128950</v>
      </c>
      <c r="G201" s="4">
        <f t="shared" si="995"/>
        <v>143770</v>
      </c>
      <c r="H201" s="4">
        <f t="shared" si="979"/>
        <v>214080</v>
      </c>
      <c r="I201" s="4">
        <f t="shared" si="979"/>
        <v>235310</v>
      </c>
      <c r="J201" s="4">
        <f t="shared" si="979"/>
        <v>256540</v>
      </c>
      <c r="K201" s="4" t="s">
        <v>42</v>
      </c>
      <c r="L201" s="4" t="s">
        <v>42</v>
      </c>
      <c r="M201" s="4">
        <f t="shared" si="978"/>
        <v>338490</v>
      </c>
      <c r="N201" s="4">
        <f t="shared" si="978"/>
        <v>359720</v>
      </c>
      <c r="O201" s="4">
        <f t="shared" si="978"/>
        <v>380950</v>
      </c>
      <c r="P201" s="21">
        <f t="shared" ref="P201" si="1000">O201+D208</f>
        <v>402180</v>
      </c>
      <c r="Q201" s="21">
        <f t="shared" ref="Q201" si="1001">P201+D208</f>
        <v>423410</v>
      </c>
      <c r="R201" s="21">
        <f t="shared" ref="R201" si="1002">Q201+D208</f>
        <v>444640</v>
      </c>
      <c r="S201" s="21">
        <f t="shared" ref="S201" si="1003">R201+D208</f>
        <v>465870</v>
      </c>
    </row>
    <row r="202" spans="1:19" x14ac:dyDescent="0.15">
      <c r="A202" s="20" t="str">
        <f t="shared" ref="A202:A209" si="1004">A201</f>
        <v>フェニックスホール平日</v>
      </c>
      <c r="B202" s="2">
        <v>0.35416666666666702</v>
      </c>
      <c r="C202" s="1" t="str">
        <f t="shared" si="994"/>
        <v>フェニックスホール平日0.354166666666667</v>
      </c>
      <c r="D202" s="5">
        <f>D201</f>
        <v>9490</v>
      </c>
      <c r="E202" s="4">
        <f>E203+$D202</f>
        <v>104640</v>
      </c>
      <c r="F202" s="4">
        <f t="shared" si="995"/>
        <v>119460</v>
      </c>
      <c r="G202" s="4">
        <f t="shared" si="995"/>
        <v>134280</v>
      </c>
      <c r="H202" s="4">
        <f t="shared" si="979"/>
        <v>204590</v>
      </c>
      <c r="I202" s="4">
        <f t="shared" si="979"/>
        <v>225820</v>
      </c>
      <c r="J202" s="4">
        <f t="shared" si="979"/>
        <v>247050</v>
      </c>
      <c r="K202" s="4" t="s">
        <v>42</v>
      </c>
      <c r="L202" s="4" t="s">
        <v>42</v>
      </c>
      <c r="M202" s="4">
        <f t="shared" si="978"/>
        <v>329000</v>
      </c>
      <c r="N202" s="4">
        <f t="shared" si="978"/>
        <v>350230</v>
      </c>
      <c r="O202" s="4">
        <f t="shared" si="978"/>
        <v>371460</v>
      </c>
      <c r="P202" s="21">
        <f t="shared" ref="P202" si="1005">O202+D208</f>
        <v>392690</v>
      </c>
      <c r="Q202" s="21">
        <f t="shared" ref="Q202" si="1006">P202+D208</f>
        <v>413920</v>
      </c>
      <c r="R202" s="21">
        <f t="shared" ref="R202" si="1007">Q202+D208</f>
        <v>435150</v>
      </c>
      <c r="S202" s="21">
        <f t="shared" ref="S202" si="1008">R202+D208</f>
        <v>456380</v>
      </c>
    </row>
    <row r="203" spans="1:19" x14ac:dyDescent="0.15">
      <c r="A203" s="20" t="str">
        <f t="shared" si="1004"/>
        <v>フェニックスホール平日</v>
      </c>
      <c r="B203" s="2">
        <v>0.375</v>
      </c>
      <c r="C203" s="1" t="str">
        <f t="shared" si="994"/>
        <v>フェニックスホール平日0.375</v>
      </c>
      <c r="D203" s="3">
        <v>0</v>
      </c>
      <c r="E203" s="3">
        <v>95150</v>
      </c>
      <c r="F203" s="4">
        <f>E203+D204</f>
        <v>109970</v>
      </c>
      <c r="G203" s="4">
        <f>F203+D204</f>
        <v>124790</v>
      </c>
      <c r="H203" s="3">
        <v>195100</v>
      </c>
      <c r="I203" s="4">
        <f>H203+D207</f>
        <v>216330</v>
      </c>
      <c r="J203" s="4">
        <f>I203+D207</f>
        <v>237560</v>
      </c>
      <c r="K203" s="4" t="s">
        <v>42</v>
      </c>
      <c r="L203" s="4" t="s">
        <v>42</v>
      </c>
      <c r="M203" s="3">
        <v>319510</v>
      </c>
      <c r="N203" s="4">
        <f>M203+D207</f>
        <v>340740</v>
      </c>
      <c r="O203" s="4">
        <f>N203+D207</f>
        <v>361970</v>
      </c>
      <c r="P203" s="21">
        <f t="shared" ref="P203" si="1009">O203+D208</f>
        <v>383200</v>
      </c>
      <c r="Q203" s="21">
        <f t="shared" ref="Q203" si="1010">P203+D208</f>
        <v>404430</v>
      </c>
      <c r="R203" s="21">
        <f t="shared" ref="R203" si="1011">Q203+D208</f>
        <v>425660</v>
      </c>
      <c r="S203" s="21">
        <f t="shared" ref="S203" si="1012">R203+D208</f>
        <v>446890</v>
      </c>
    </row>
    <row r="204" spans="1:19" x14ac:dyDescent="0.15">
      <c r="A204" s="20" t="str">
        <f t="shared" si="1004"/>
        <v>フェニックスホール平日</v>
      </c>
      <c r="B204" s="2">
        <v>0.5</v>
      </c>
      <c r="C204" s="1" t="str">
        <f t="shared" si="994"/>
        <v>フェニックスホール平日0.5</v>
      </c>
      <c r="D204" s="3">
        <v>14820</v>
      </c>
      <c r="E204" s="4" t="s">
        <v>42</v>
      </c>
      <c r="F204" s="4" t="s">
        <v>42</v>
      </c>
      <c r="G204" s="4" t="s">
        <v>42</v>
      </c>
      <c r="H204" s="4">
        <f t="shared" ref="H204:J205" si="1013">H205+$D204</f>
        <v>178390</v>
      </c>
      <c r="I204" s="4">
        <f t="shared" si="1013"/>
        <v>199620</v>
      </c>
      <c r="J204" s="4">
        <f t="shared" si="1013"/>
        <v>220850</v>
      </c>
      <c r="K204" s="4" t="s">
        <v>42</v>
      </c>
      <c r="L204" s="4" t="s">
        <v>42</v>
      </c>
      <c r="M204" s="4">
        <f t="shared" ref="M204:O205" si="1014">M205+$D204</f>
        <v>318720</v>
      </c>
      <c r="N204" s="4">
        <f t="shared" si="1014"/>
        <v>339950</v>
      </c>
      <c r="O204" s="4">
        <f>O205+$D204</f>
        <v>361180</v>
      </c>
      <c r="P204" s="21">
        <f t="shared" ref="P204" si="1015">O204+D208</f>
        <v>382410</v>
      </c>
      <c r="Q204" s="21">
        <f t="shared" ref="Q204" si="1016">P204+D208</f>
        <v>403640</v>
      </c>
      <c r="R204" s="21">
        <f t="shared" ref="R204" si="1017">Q204+D208</f>
        <v>424870</v>
      </c>
      <c r="S204" s="21">
        <f t="shared" ref="S204" si="1018">R204+D208</f>
        <v>446100</v>
      </c>
    </row>
    <row r="205" spans="1:19" x14ac:dyDescent="0.15">
      <c r="A205" s="20" t="str">
        <f t="shared" si="1004"/>
        <v>フェニックスホール平日</v>
      </c>
      <c r="B205" s="2">
        <v>0.52083333333333304</v>
      </c>
      <c r="C205" s="1" t="str">
        <f t="shared" si="994"/>
        <v>フェニックスホール平日0.520833333333333</v>
      </c>
      <c r="D205" s="5">
        <f>D204</f>
        <v>14820</v>
      </c>
      <c r="E205" s="4" t="s">
        <v>42</v>
      </c>
      <c r="F205" s="4" t="s">
        <v>42</v>
      </c>
      <c r="G205" s="4" t="s">
        <v>42</v>
      </c>
      <c r="H205" s="4">
        <f t="shared" si="1013"/>
        <v>163570</v>
      </c>
      <c r="I205" s="4">
        <f t="shared" si="1013"/>
        <v>184800</v>
      </c>
      <c r="J205" s="4">
        <f t="shared" si="1013"/>
        <v>206030</v>
      </c>
      <c r="K205" s="4" t="s">
        <v>42</v>
      </c>
      <c r="L205" s="4" t="s">
        <v>42</v>
      </c>
      <c r="M205" s="4">
        <f t="shared" si="1014"/>
        <v>303900</v>
      </c>
      <c r="N205" s="4">
        <f t="shared" si="1014"/>
        <v>325130</v>
      </c>
      <c r="O205" s="4">
        <f t="shared" si="1014"/>
        <v>346360</v>
      </c>
      <c r="P205" s="21">
        <f t="shared" ref="P205" si="1019">O205+D208</f>
        <v>367590</v>
      </c>
      <c r="Q205" s="21">
        <f t="shared" ref="Q205" si="1020">P205+D208</f>
        <v>388820</v>
      </c>
      <c r="R205" s="21">
        <f t="shared" ref="R205" si="1021">Q205+D208</f>
        <v>410050</v>
      </c>
      <c r="S205" s="21">
        <f t="shared" ref="S205" si="1022">R205+D208</f>
        <v>431280</v>
      </c>
    </row>
    <row r="206" spans="1:19" x14ac:dyDescent="0.15">
      <c r="A206" s="20" t="str">
        <f t="shared" si="1004"/>
        <v>フェニックスホール平日</v>
      </c>
      <c r="B206" s="2">
        <v>0.54166666666666696</v>
      </c>
      <c r="C206" s="1" t="str">
        <f t="shared" si="994"/>
        <v>フェニックスホール平日0.541666666666667</v>
      </c>
      <c r="D206" s="3">
        <v>0</v>
      </c>
      <c r="E206" s="4" t="s">
        <v>42</v>
      </c>
      <c r="F206" s="4" t="s">
        <v>42</v>
      </c>
      <c r="G206" s="4" t="s">
        <v>42</v>
      </c>
      <c r="H206" s="3">
        <v>148750</v>
      </c>
      <c r="I206" s="4">
        <f>H206+D207</f>
        <v>169980</v>
      </c>
      <c r="J206" s="5">
        <f>I206+D207</f>
        <v>191210</v>
      </c>
      <c r="K206" s="4" t="s">
        <v>42</v>
      </c>
      <c r="L206" s="4" t="s">
        <v>42</v>
      </c>
      <c r="M206" s="3">
        <v>289080</v>
      </c>
      <c r="N206" s="4">
        <f>M206+D207</f>
        <v>310310</v>
      </c>
      <c r="O206" s="4">
        <f>N206+D207</f>
        <v>331540</v>
      </c>
      <c r="P206" s="21">
        <f t="shared" ref="P206" si="1023">O206+D208</f>
        <v>352770</v>
      </c>
      <c r="Q206" s="21">
        <f t="shared" ref="Q206" si="1024">P206+D208</f>
        <v>374000</v>
      </c>
      <c r="R206" s="21">
        <f t="shared" ref="R206" si="1025">Q206+D208</f>
        <v>395230</v>
      </c>
      <c r="S206" s="21">
        <f t="shared" ref="S206" si="1026">R206+D208</f>
        <v>416460</v>
      </c>
    </row>
    <row r="207" spans="1:19" x14ac:dyDescent="0.15">
      <c r="A207" s="20" t="str">
        <f t="shared" si="1004"/>
        <v>フェニックスホール平日</v>
      </c>
      <c r="B207" s="2">
        <v>0.66666666666666663</v>
      </c>
      <c r="C207" s="1" t="str">
        <f t="shared" si="994"/>
        <v>フェニックスホール平日0.666666666666667</v>
      </c>
      <c r="D207" s="3">
        <v>21230</v>
      </c>
      <c r="E207" s="4" t="s">
        <v>42</v>
      </c>
      <c r="F207" s="4" t="s">
        <v>42</v>
      </c>
      <c r="G207" s="4" t="s">
        <v>42</v>
      </c>
      <c r="H207" s="4" t="s">
        <v>42</v>
      </c>
      <c r="I207" s="4" t="s">
        <v>42</v>
      </c>
      <c r="J207" s="4" t="s">
        <v>42</v>
      </c>
      <c r="K207" s="4" t="s">
        <v>42</v>
      </c>
      <c r="L207" s="4" t="s">
        <v>42</v>
      </c>
      <c r="M207" s="4">
        <f t="shared" ref="M207:O208" si="1027">M208+$D207</f>
        <v>255070</v>
      </c>
      <c r="N207" s="4">
        <f t="shared" si="1027"/>
        <v>276300</v>
      </c>
      <c r="O207" s="4">
        <f t="shared" si="1027"/>
        <v>297530</v>
      </c>
      <c r="P207" s="21">
        <f t="shared" ref="P207" si="1028">O207+D208</f>
        <v>318760</v>
      </c>
      <c r="Q207" s="21">
        <f t="shared" ref="Q207" si="1029">P207+D208</f>
        <v>339990</v>
      </c>
      <c r="R207" s="21">
        <f t="shared" ref="R207" si="1030">Q207+D208</f>
        <v>361220</v>
      </c>
      <c r="S207" s="21">
        <f t="shared" ref="S207" si="1031">R207+D208</f>
        <v>382450</v>
      </c>
    </row>
    <row r="208" spans="1:19" x14ac:dyDescent="0.15">
      <c r="A208" s="20" t="str">
        <f t="shared" si="1004"/>
        <v>フェニックスホール平日</v>
      </c>
      <c r="B208" s="2">
        <v>0.6875</v>
      </c>
      <c r="C208" s="1" t="str">
        <f t="shared" si="994"/>
        <v>フェニックスホール平日0.6875</v>
      </c>
      <c r="D208" s="5">
        <f>D207</f>
        <v>21230</v>
      </c>
      <c r="E208" s="4" t="s">
        <v>42</v>
      </c>
      <c r="F208" s="4" t="s">
        <v>42</v>
      </c>
      <c r="G208" s="4" t="s">
        <v>42</v>
      </c>
      <c r="H208" s="4" t="s">
        <v>42</v>
      </c>
      <c r="I208" s="4" t="s">
        <v>42</v>
      </c>
      <c r="J208" s="4" t="s">
        <v>42</v>
      </c>
      <c r="K208" s="4" t="s">
        <v>42</v>
      </c>
      <c r="L208" s="4" t="s">
        <v>42</v>
      </c>
      <c r="M208" s="4">
        <f t="shared" si="1027"/>
        <v>233840</v>
      </c>
      <c r="N208" s="4">
        <f t="shared" si="1027"/>
        <v>255070</v>
      </c>
      <c r="O208" s="4">
        <f t="shared" si="1027"/>
        <v>276300</v>
      </c>
      <c r="P208" s="21">
        <f t="shared" ref="P208" si="1032">O208+D208</f>
        <v>297530</v>
      </c>
      <c r="Q208" s="21">
        <f t="shared" ref="Q208" si="1033">P208+D208</f>
        <v>318760</v>
      </c>
      <c r="R208" s="21">
        <f t="shared" ref="R208" si="1034">Q208+D208</f>
        <v>339990</v>
      </c>
      <c r="S208" s="21">
        <f t="shared" ref="S208" si="1035">R208+D208</f>
        <v>361220</v>
      </c>
    </row>
    <row r="209" spans="1:19" x14ac:dyDescent="0.15">
      <c r="A209" s="20" t="str">
        <f t="shared" si="1004"/>
        <v>フェニックスホール平日</v>
      </c>
      <c r="B209" s="2">
        <v>0.70833333333333337</v>
      </c>
      <c r="C209" s="1" t="str">
        <f t="shared" si="994"/>
        <v>フェニックスホール平日0.708333333333333</v>
      </c>
      <c r="D209" s="3">
        <v>0</v>
      </c>
      <c r="E209" s="4" t="s">
        <v>42</v>
      </c>
      <c r="F209" s="4" t="s">
        <v>42</v>
      </c>
      <c r="G209" s="4" t="s">
        <v>42</v>
      </c>
      <c r="H209" s="4" t="s">
        <v>42</v>
      </c>
      <c r="I209" s="4" t="s">
        <v>42</v>
      </c>
      <c r="J209" s="4" t="s">
        <v>42</v>
      </c>
      <c r="K209" s="4" t="s">
        <v>42</v>
      </c>
      <c r="L209" s="4" t="s">
        <v>42</v>
      </c>
      <c r="M209" s="3">
        <v>212610</v>
      </c>
      <c r="N209" s="4">
        <f>M209+D208</f>
        <v>233840</v>
      </c>
      <c r="O209" s="4">
        <f>N209+D208</f>
        <v>255070</v>
      </c>
      <c r="P209" s="21">
        <f t="shared" ref="P209" si="1036">O209+D208</f>
        <v>276300</v>
      </c>
      <c r="Q209" s="21">
        <f t="shared" ref="Q209" si="1037">P209+D208</f>
        <v>297530</v>
      </c>
      <c r="R209" s="21">
        <f t="shared" ref="R209" si="1038">Q209+D208</f>
        <v>318760</v>
      </c>
      <c r="S209" s="21">
        <f t="shared" ref="S209" si="1039">R209+D208</f>
        <v>339990</v>
      </c>
    </row>
    <row r="210" spans="1:19" x14ac:dyDescent="0.15">
      <c r="A210" s="19" t="s">
        <v>177</v>
      </c>
      <c r="B210" s="2">
        <v>0.25</v>
      </c>
      <c r="C210" s="1" t="str">
        <f t="shared" si="994"/>
        <v>フェニックスホール土日休日0.25</v>
      </c>
      <c r="D210" s="5">
        <f>D212</f>
        <v>22300</v>
      </c>
      <c r="E210" s="4">
        <f t="shared" ref="E210:O215" si="1040">E211+$D210</f>
        <v>207670</v>
      </c>
      <c r="F210" s="4">
        <f t="shared" si="1040"/>
        <v>225490</v>
      </c>
      <c r="G210" s="4">
        <f t="shared" si="1040"/>
        <v>243310</v>
      </c>
      <c r="H210" s="4">
        <f t="shared" ref="H210:J215" si="1041">H211+$D210</f>
        <v>330600</v>
      </c>
      <c r="I210" s="4">
        <f t="shared" si="1041"/>
        <v>352900</v>
      </c>
      <c r="J210" s="4">
        <f t="shared" si="1041"/>
        <v>375200</v>
      </c>
      <c r="K210" s="4" t="s">
        <v>42</v>
      </c>
      <c r="L210" s="4" t="s">
        <v>42</v>
      </c>
      <c r="M210" s="4">
        <f t="shared" si="1040"/>
        <v>459070</v>
      </c>
      <c r="N210" s="4">
        <f t="shared" si="1040"/>
        <v>481370</v>
      </c>
      <c r="O210" s="4">
        <f t="shared" si="1040"/>
        <v>503670</v>
      </c>
      <c r="P210" s="21">
        <f t="shared" ref="P210" si="1042">O210+D221</f>
        <v>525970</v>
      </c>
      <c r="Q210" s="21">
        <f t="shared" ref="Q210" si="1043">P210+D221</f>
        <v>548270</v>
      </c>
      <c r="R210" s="21">
        <f t="shared" ref="R210" si="1044">Q210+D221</f>
        <v>570570</v>
      </c>
      <c r="S210" s="21">
        <f t="shared" ref="S210" si="1045">R210+D221</f>
        <v>592870</v>
      </c>
    </row>
    <row r="211" spans="1:19" x14ac:dyDescent="0.15">
      <c r="A211" s="20" t="str">
        <f t="shared" ref="A211" si="1046">A210</f>
        <v>フェニックスホール土日休日</v>
      </c>
      <c r="B211" s="2">
        <v>0.27083333333333298</v>
      </c>
      <c r="C211" s="1" t="str">
        <f t="shared" si="994"/>
        <v>フェニックスホール土日休日0.270833333333333</v>
      </c>
      <c r="D211" s="5">
        <f>D212</f>
        <v>22300</v>
      </c>
      <c r="E211" s="4">
        <f t="shared" si="1040"/>
        <v>185370</v>
      </c>
      <c r="F211" s="4">
        <f t="shared" si="1040"/>
        <v>203190</v>
      </c>
      <c r="G211" s="4">
        <f t="shared" si="1040"/>
        <v>221010</v>
      </c>
      <c r="H211" s="4">
        <f t="shared" si="1041"/>
        <v>308300</v>
      </c>
      <c r="I211" s="4">
        <f t="shared" si="1041"/>
        <v>330600</v>
      </c>
      <c r="J211" s="4">
        <f t="shared" si="1041"/>
        <v>352900</v>
      </c>
      <c r="K211" s="4" t="s">
        <v>42</v>
      </c>
      <c r="L211" s="4" t="s">
        <v>42</v>
      </c>
      <c r="M211" s="4">
        <f t="shared" si="1040"/>
        <v>436770</v>
      </c>
      <c r="N211" s="4">
        <f t="shared" si="1040"/>
        <v>459070</v>
      </c>
      <c r="O211" s="4">
        <f t="shared" si="1040"/>
        <v>481370</v>
      </c>
      <c r="P211" s="21">
        <f t="shared" ref="P211" si="1047">O211+D221</f>
        <v>503670</v>
      </c>
      <c r="Q211" s="21">
        <f t="shared" ref="Q211" si="1048">P211+D221</f>
        <v>525970</v>
      </c>
      <c r="R211" s="21">
        <f t="shared" ref="R211" si="1049">Q211+D221</f>
        <v>548270</v>
      </c>
      <c r="S211" s="21">
        <f t="shared" ref="S211" si="1050">R211+D221</f>
        <v>570570</v>
      </c>
    </row>
    <row r="212" spans="1:19" x14ac:dyDescent="0.15">
      <c r="A212" s="20" t="str">
        <f>A211</f>
        <v>フェニックスホール土日休日</v>
      </c>
      <c r="B212" s="2">
        <v>0.29166666666666669</v>
      </c>
      <c r="C212" s="1" t="str">
        <f>A212&amp;B212</f>
        <v>フェニックスホール土日休日0.291666666666667</v>
      </c>
      <c r="D212" s="3">
        <v>22300</v>
      </c>
      <c r="E212" s="4">
        <f>E213+$D212</f>
        <v>163070</v>
      </c>
      <c r="F212" s="4">
        <f>F213+$D212</f>
        <v>180890</v>
      </c>
      <c r="G212" s="4">
        <f>G213+$D212</f>
        <v>198710</v>
      </c>
      <c r="H212" s="4">
        <f t="shared" si="1041"/>
        <v>286000</v>
      </c>
      <c r="I212" s="4">
        <f t="shared" si="1041"/>
        <v>308300</v>
      </c>
      <c r="J212" s="4">
        <f t="shared" si="1041"/>
        <v>330600</v>
      </c>
      <c r="K212" s="4" t="s">
        <v>42</v>
      </c>
      <c r="L212" s="4" t="s">
        <v>42</v>
      </c>
      <c r="M212" s="4">
        <f t="shared" si="1040"/>
        <v>414470</v>
      </c>
      <c r="N212" s="4">
        <f t="shared" si="1040"/>
        <v>436770</v>
      </c>
      <c r="O212" s="4">
        <f t="shared" si="1040"/>
        <v>459070</v>
      </c>
      <c r="P212" s="21">
        <f t="shared" ref="P212" si="1051">O212+D221</f>
        <v>481370</v>
      </c>
      <c r="Q212" s="21">
        <f t="shared" ref="Q212" si="1052">P212+D221</f>
        <v>503670</v>
      </c>
      <c r="R212" s="21">
        <f>Q212+D221</f>
        <v>525970</v>
      </c>
      <c r="S212" s="21">
        <f t="shared" ref="S212" si="1053">R212+D221</f>
        <v>548270</v>
      </c>
    </row>
    <row r="213" spans="1:19" x14ac:dyDescent="0.15">
      <c r="A213" s="20" t="str">
        <f>A212</f>
        <v>フェニックスホール土日休日</v>
      </c>
      <c r="B213" s="2">
        <v>0.3125</v>
      </c>
      <c r="C213" s="1" t="str">
        <f t="shared" ref="C213:C224" si="1054">A213&amp;B213</f>
        <v>フェニックスホール土日休日0.3125</v>
      </c>
      <c r="D213" s="5">
        <f>D212</f>
        <v>22300</v>
      </c>
      <c r="E213" s="4">
        <f t="shared" ref="E213:G215" si="1055">E214+$D213</f>
        <v>140770</v>
      </c>
      <c r="F213" s="4">
        <f t="shared" si="1055"/>
        <v>158590</v>
      </c>
      <c r="G213" s="4">
        <f t="shared" si="1055"/>
        <v>176410</v>
      </c>
      <c r="H213" s="4">
        <f t="shared" si="1041"/>
        <v>263700</v>
      </c>
      <c r="I213" s="4">
        <f t="shared" si="1041"/>
        <v>286000</v>
      </c>
      <c r="J213" s="4">
        <f t="shared" si="1041"/>
        <v>308300</v>
      </c>
      <c r="K213" s="4" t="s">
        <v>42</v>
      </c>
      <c r="L213" s="4" t="s">
        <v>42</v>
      </c>
      <c r="M213" s="4">
        <f>M214+$D213</f>
        <v>392170</v>
      </c>
      <c r="N213" s="4">
        <f t="shared" si="1040"/>
        <v>414470</v>
      </c>
      <c r="O213" s="4">
        <f t="shared" si="1040"/>
        <v>436770</v>
      </c>
      <c r="P213" s="21">
        <f t="shared" ref="P213" si="1056">O213+D221</f>
        <v>459070</v>
      </c>
      <c r="Q213" s="21">
        <f t="shared" ref="Q213" si="1057">P213+D221</f>
        <v>481370</v>
      </c>
      <c r="R213" s="21">
        <f t="shared" ref="R213" si="1058">Q213+D221</f>
        <v>503670</v>
      </c>
      <c r="S213" s="21">
        <f t="shared" ref="S213" si="1059">R213+D221</f>
        <v>525970</v>
      </c>
    </row>
    <row r="214" spans="1:19" x14ac:dyDescent="0.15">
      <c r="A214" s="20" t="str">
        <f>A213</f>
        <v>フェニックスホール土日休日</v>
      </c>
      <c r="B214" s="2">
        <v>0.33333333333333298</v>
      </c>
      <c r="C214" s="1" t="str">
        <f t="shared" si="1054"/>
        <v>フェニックスホール土日休日0.333333333333333</v>
      </c>
      <c r="D214" s="3">
        <v>9800</v>
      </c>
      <c r="E214" s="4">
        <f t="shared" si="1055"/>
        <v>118470</v>
      </c>
      <c r="F214" s="4">
        <f t="shared" si="1055"/>
        <v>136290</v>
      </c>
      <c r="G214" s="4">
        <f t="shared" si="1055"/>
        <v>154110</v>
      </c>
      <c r="H214" s="4">
        <f t="shared" si="1041"/>
        <v>241400</v>
      </c>
      <c r="I214" s="4">
        <f t="shared" si="1041"/>
        <v>263700</v>
      </c>
      <c r="J214" s="4">
        <f t="shared" si="1041"/>
        <v>286000</v>
      </c>
      <c r="K214" s="4" t="s">
        <v>42</v>
      </c>
      <c r="L214" s="4" t="s">
        <v>42</v>
      </c>
      <c r="M214" s="4">
        <f t="shared" si="1040"/>
        <v>369870</v>
      </c>
      <c r="N214" s="4">
        <f t="shared" si="1040"/>
        <v>392170</v>
      </c>
      <c r="O214" s="4">
        <f t="shared" si="1040"/>
        <v>414470</v>
      </c>
      <c r="P214" s="21">
        <f t="shared" ref="P214" si="1060">O214+D221</f>
        <v>436770</v>
      </c>
      <c r="Q214" s="21">
        <f t="shared" ref="Q214" si="1061">P214+D221</f>
        <v>459070</v>
      </c>
      <c r="R214" s="21">
        <f t="shared" ref="R214" si="1062">Q214+D221</f>
        <v>481370</v>
      </c>
      <c r="S214" s="21">
        <f t="shared" ref="S214" si="1063">R214+D221</f>
        <v>503670</v>
      </c>
    </row>
    <row r="215" spans="1:19" x14ac:dyDescent="0.15">
      <c r="A215" s="20" t="str">
        <f t="shared" ref="A215:A222" si="1064">A214</f>
        <v>フェニックスホール土日休日</v>
      </c>
      <c r="B215" s="2">
        <v>0.35416666666666702</v>
      </c>
      <c r="C215" s="1" t="str">
        <f t="shared" si="1054"/>
        <v>フェニックスホール土日休日0.354166666666667</v>
      </c>
      <c r="D215" s="5">
        <f>D214</f>
        <v>9800</v>
      </c>
      <c r="E215" s="4">
        <f>E216+$D215</f>
        <v>108670</v>
      </c>
      <c r="F215" s="4">
        <f t="shared" si="1055"/>
        <v>126490</v>
      </c>
      <c r="G215" s="4">
        <f t="shared" si="1055"/>
        <v>144310</v>
      </c>
      <c r="H215" s="4">
        <f t="shared" si="1041"/>
        <v>231600</v>
      </c>
      <c r="I215" s="4">
        <f t="shared" si="1041"/>
        <v>253900</v>
      </c>
      <c r="J215" s="4">
        <f t="shared" si="1041"/>
        <v>276200</v>
      </c>
      <c r="K215" s="4" t="s">
        <v>42</v>
      </c>
      <c r="L215" s="4" t="s">
        <v>42</v>
      </c>
      <c r="M215" s="4">
        <f t="shared" si="1040"/>
        <v>360070</v>
      </c>
      <c r="N215" s="4">
        <f t="shared" si="1040"/>
        <v>382370</v>
      </c>
      <c r="O215" s="4">
        <f t="shared" si="1040"/>
        <v>404670</v>
      </c>
      <c r="P215" s="21">
        <f t="shared" ref="P215" si="1065">O215+D221</f>
        <v>426970</v>
      </c>
      <c r="Q215" s="21">
        <f t="shared" ref="Q215" si="1066">P215+D221</f>
        <v>449270</v>
      </c>
      <c r="R215" s="21">
        <f t="shared" ref="R215" si="1067">Q215+D221</f>
        <v>471570</v>
      </c>
      <c r="S215" s="21">
        <f t="shared" ref="S215" si="1068">R215+D221</f>
        <v>493870</v>
      </c>
    </row>
    <row r="216" spans="1:19" x14ac:dyDescent="0.15">
      <c r="A216" s="20" t="str">
        <f t="shared" si="1064"/>
        <v>フェニックスホール土日休日</v>
      </c>
      <c r="B216" s="2">
        <v>0.375</v>
      </c>
      <c r="C216" s="1" t="str">
        <f t="shared" si="1054"/>
        <v>フェニックスホール土日休日0.375</v>
      </c>
      <c r="D216" s="3">
        <v>0</v>
      </c>
      <c r="E216" s="3">
        <v>98870</v>
      </c>
      <c r="F216" s="4">
        <f>E216+D217</f>
        <v>116690</v>
      </c>
      <c r="G216" s="4">
        <f>F216+D217</f>
        <v>134510</v>
      </c>
      <c r="H216" s="3">
        <v>221800</v>
      </c>
      <c r="I216" s="4">
        <f>H216+D220</f>
        <v>244100</v>
      </c>
      <c r="J216" s="4">
        <f>I216+D220</f>
        <v>266400</v>
      </c>
      <c r="K216" s="4" t="s">
        <v>42</v>
      </c>
      <c r="L216" s="4" t="s">
        <v>42</v>
      </c>
      <c r="M216" s="3">
        <v>350270</v>
      </c>
      <c r="N216" s="4">
        <f>M216+D220</f>
        <v>372570</v>
      </c>
      <c r="O216" s="4">
        <f>N216+D220</f>
        <v>394870</v>
      </c>
      <c r="P216" s="21">
        <f t="shared" ref="P216" si="1069">O216+D221</f>
        <v>417170</v>
      </c>
      <c r="Q216" s="21">
        <f t="shared" ref="Q216" si="1070">P216+D221</f>
        <v>439470</v>
      </c>
      <c r="R216" s="21">
        <f t="shared" ref="R216" si="1071">Q216+D221</f>
        <v>461770</v>
      </c>
      <c r="S216" s="21">
        <f t="shared" ref="S216" si="1072">R216+D221</f>
        <v>484070</v>
      </c>
    </row>
    <row r="217" spans="1:19" x14ac:dyDescent="0.15">
      <c r="A217" s="20" t="str">
        <f t="shared" si="1064"/>
        <v>フェニックスホール土日休日</v>
      </c>
      <c r="B217" s="2">
        <v>0.5</v>
      </c>
      <c r="C217" s="1" t="str">
        <f t="shared" si="1054"/>
        <v>フェニックスホール土日休日0.5</v>
      </c>
      <c r="D217" s="3">
        <v>17820</v>
      </c>
      <c r="E217" s="4" t="s">
        <v>42</v>
      </c>
      <c r="F217" s="4" t="s">
        <v>42</v>
      </c>
      <c r="G217" s="4" t="s">
        <v>42</v>
      </c>
      <c r="H217" s="4">
        <f t="shared" ref="H217:J218" si="1073">H218+$D217</f>
        <v>214080</v>
      </c>
      <c r="I217" s="4">
        <f t="shared" si="1073"/>
        <v>236380</v>
      </c>
      <c r="J217" s="4">
        <f t="shared" si="1073"/>
        <v>258680</v>
      </c>
      <c r="K217" s="4" t="s">
        <v>42</v>
      </c>
      <c r="L217" s="4" t="s">
        <v>42</v>
      </c>
      <c r="M217" s="4">
        <f t="shared" ref="M217:O218" si="1074">M218+$D217</f>
        <v>356880</v>
      </c>
      <c r="N217" s="4">
        <f t="shared" si="1074"/>
        <v>379180</v>
      </c>
      <c r="O217" s="4">
        <f>O218+$D217</f>
        <v>401480</v>
      </c>
      <c r="P217" s="21">
        <f t="shared" ref="P217" si="1075">O217+D221</f>
        <v>423780</v>
      </c>
      <c r="Q217" s="21">
        <f t="shared" ref="Q217" si="1076">P217+D221</f>
        <v>446080</v>
      </c>
      <c r="R217" s="21">
        <f t="shared" ref="R217" si="1077">Q217+D221</f>
        <v>468380</v>
      </c>
      <c r="S217" s="21">
        <f>R217+D221</f>
        <v>490680</v>
      </c>
    </row>
    <row r="218" spans="1:19" x14ac:dyDescent="0.15">
      <c r="A218" s="20" t="str">
        <f t="shared" si="1064"/>
        <v>フェニックスホール土日休日</v>
      </c>
      <c r="B218" s="2">
        <v>0.52083333333333304</v>
      </c>
      <c r="C218" s="1" t="str">
        <f t="shared" si="1054"/>
        <v>フェニックスホール土日休日0.520833333333333</v>
      </c>
      <c r="D218" s="5">
        <f>D217</f>
        <v>17820</v>
      </c>
      <c r="E218" s="4" t="s">
        <v>42</v>
      </c>
      <c r="F218" s="4" t="s">
        <v>42</v>
      </c>
      <c r="G218" s="4" t="s">
        <v>42</v>
      </c>
      <c r="H218" s="4">
        <f t="shared" si="1073"/>
        <v>196260</v>
      </c>
      <c r="I218" s="4">
        <f t="shared" si="1073"/>
        <v>218560</v>
      </c>
      <c r="J218" s="4">
        <f t="shared" si="1073"/>
        <v>240860</v>
      </c>
      <c r="K218" s="4" t="s">
        <v>42</v>
      </c>
      <c r="L218" s="4" t="s">
        <v>42</v>
      </c>
      <c r="M218" s="4">
        <f t="shared" si="1074"/>
        <v>339060</v>
      </c>
      <c r="N218" s="4">
        <f t="shared" si="1074"/>
        <v>361360</v>
      </c>
      <c r="O218" s="4">
        <f t="shared" si="1074"/>
        <v>383660</v>
      </c>
      <c r="P218" s="21">
        <f t="shared" ref="P218" si="1078">O218+D221</f>
        <v>405960</v>
      </c>
      <c r="Q218" s="21">
        <f t="shared" ref="Q218" si="1079">P218+D221</f>
        <v>428260</v>
      </c>
      <c r="R218" s="21">
        <f t="shared" ref="R218" si="1080">Q218+D221</f>
        <v>450560</v>
      </c>
      <c r="S218" s="21">
        <f t="shared" ref="S218" si="1081">R218+D221</f>
        <v>472860</v>
      </c>
    </row>
    <row r="219" spans="1:19" x14ac:dyDescent="0.15">
      <c r="A219" s="20" t="str">
        <f t="shared" si="1064"/>
        <v>フェニックスホール土日休日</v>
      </c>
      <c r="B219" s="2">
        <v>0.54166666666666696</v>
      </c>
      <c r="C219" s="1" t="str">
        <f t="shared" si="1054"/>
        <v>フェニックスホール土日休日0.541666666666667</v>
      </c>
      <c r="D219" s="3">
        <v>0</v>
      </c>
      <c r="E219" s="4" t="s">
        <v>42</v>
      </c>
      <c r="F219" s="4" t="s">
        <v>42</v>
      </c>
      <c r="G219" s="4" t="s">
        <v>42</v>
      </c>
      <c r="H219" s="3">
        <v>178440</v>
      </c>
      <c r="I219" s="4">
        <f>H219+D220</f>
        <v>200740</v>
      </c>
      <c r="J219" s="5">
        <f>I219+D220</f>
        <v>223040</v>
      </c>
      <c r="K219" s="4" t="s">
        <v>42</v>
      </c>
      <c r="L219" s="4" t="s">
        <v>42</v>
      </c>
      <c r="M219" s="3">
        <v>321240</v>
      </c>
      <c r="N219" s="4">
        <f>M219+D220</f>
        <v>343540</v>
      </c>
      <c r="O219" s="4">
        <f>N219+D220</f>
        <v>365840</v>
      </c>
      <c r="P219" s="21">
        <f t="shared" ref="P219" si="1082">O219+D221</f>
        <v>388140</v>
      </c>
      <c r="Q219" s="21">
        <f t="shared" ref="Q219" si="1083">P219+D221</f>
        <v>410440</v>
      </c>
      <c r="R219" s="21">
        <f t="shared" ref="R219" si="1084">Q219+D221</f>
        <v>432740</v>
      </c>
      <c r="S219" s="21">
        <f t="shared" ref="S219" si="1085">R219+D221</f>
        <v>455040</v>
      </c>
    </row>
    <row r="220" spans="1:19" x14ac:dyDescent="0.15">
      <c r="A220" s="20" t="str">
        <f t="shared" si="1064"/>
        <v>フェニックスホール土日休日</v>
      </c>
      <c r="B220" s="2">
        <v>0.66666666666666663</v>
      </c>
      <c r="C220" s="1" t="str">
        <f t="shared" si="1054"/>
        <v>フェニックスホール土日休日0.666666666666667</v>
      </c>
      <c r="D220" s="3">
        <v>22300</v>
      </c>
      <c r="E220" s="4" t="s">
        <v>42</v>
      </c>
      <c r="F220" s="4" t="s">
        <v>42</v>
      </c>
      <c r="G220" s="4" t="s">
        <v>42</v>
      </c>
      <c r="H220" s="4" t="s">
        <v>42</v>
      </c>
      <c r="I220" s="4" t="s">
        <v>42</v>
      </c>
      <c r="J220" s="4" t="s">
        <v>42</v>
      </c>
      <c r="K220" s="4" t="s">
        <v>42</v>
      </c>
      <c r="L220" s="4" t="s">
        <v>42</v>
      </c>
      <c r="M220" s="4">
        <f t="shared" ref="M220:O221" si="1086">M221+$D220</f>
        <v>267780</v>
      </c>
      <c r="N220" s="4">
        <f t="shared" si="1086"/>
        <v>290080</v>
      </c>
      <c r="O220" s="4">
        <f t="shared" si="1086"/>
        <v>312380</v>
      </c>
      <c r="P220" s="21">
        <f t="shared" ref="P220" si="1087">O220+D221</f>
        <v>334680</v>
      </c>
      <c r="Q220" s="21">
        <f t="shared" ref="Q220" si="1088">P220+D221</f>
        <v>356980</v>
      </c>
      <c r="R220" s="21">
        <f t="shared" ref="R220" si="1089">Q220+D221</f>
        <v>379280</v>
      </c>
      <c r="S220" s="21">
        <f t="shared" ref="S220" si="1090">R220+D221</f>
        <v>401580</v>
      </c>
    </row>
    <row r="221" spans="1:19" x14ac:dyDescent="0.15">
      <c r="A221" s="20" t="str">
        <f t="shared" si="1064"/>
        <v>フェニックスホール土日休日</v>
      </c>
      <c r="B221" s="2">
        <v>0.6875</v>
      </c>
      <c r="C221" s="1" t="str">
        <f t="shared" si="1054"/>
        <v>フェニックスホール土日休日0.6875</v>
      </c>
      <c r="D221" s="5">
        <f>D220</f>
        <v>22300</v>
      </c>
      <c r="E221" s="4" t="s">
        <v>42</v>
      </c>
      <c r="F221" s="4" t="s">
        <v>42</v>
      </c>
      <c r="G221" s="4" t="s">
        <v>42</v>
      </c>
      <c r="H221" s="4" t="s">
        <v>42</v>
      </c>
      <c r="I221" s="4" t="s">
        <v>42</v>
      </c>
      <c r="J221" s="4" t="s">
        <v>42</v>
      </c>
      <c r="K221" s="4" t="s">
        <v>42</v>
      </c>
      <c r="L221" s="4" t="s">
        <v>42</v>
      </c>
      <c r="M221" s="4">
        <f t="shared" si="1086"/>
        <v>245480</v>
      </c>
      <c r="N221" s="4">
        <f t="shared" si="1086"/>
        <v>267780</v>
      </c>
      <c r="O221" s="4">
        <f t="shared" si="1086"/>
        <v>290080</v>
      </c>
      <c r="P221" s="21">
        <f t="shared" ref="P221" si="1091">O221+D221</f>
        <v>312380</v>
      </c>
      <c r="Q221" s="21">
        <f t="shared" ref="Q221" si="1092">P221+D221</f>
        <v>334680</v>
      </c>
      <c r="R221" s="21">
        <f t="shared" ref="R221" si="1093">Q221+D221</f>
        <v>356980</v>
      </c>
      <c r="S221" s="21">
        <f>R221+D221</f>
        <v>379280</v>
      </c>
    </row>
    <row r="222" spans="1:19" x14ac:dyDescent="0.15">
      <c r="A222" s="20" t="str">
        <f t="shared" si="1064"/>
        <v>フェニックスホール土日休日</v>
      </c>
      <c r="B222" s="2">
        <v>0.70833333333333337</v>
      </c>
      <c r="C222" s="1" t="str">
        <f t="shared" si="1054"/>
        <v>フェニックスホール土日休日0.708333333333333</v>
      </c>
      <c r="D222" s="3">
        <v>0</v>
      </c>
      <c r="E222" s="4" t="s">
        <v>42</v>
      </c>
      <c r="F222" s="4" t="s">
        <v>42</v>
      </c>
      <c r="G222" s="4" t="s">
        <v>42</v>
      </c>
      <c r="H222" s="4" t="s">
        <v>42</v>
      </c>
      <c r="I222" s="4" t="s">
        <v>42</v>
      </c>
      <c r="J222" s="4" t="s">
        <v>42</v>
      </c>
      <c r="K222" s="4" t="s">
        <v>42</v>
      </c>
      <c r="L222" s="4" t="s">
        <v>42</v>
      </c>
      <c r="M222" s="3">
        <v>223180</v>
      </c>
      <c r="N222" s="4">
        <f>M222+D221</f>
        <v>245480</v>
      </c>
      <c r="O222" s="4">
        <f>N222+D221</f>
        <v>267780</v>
      </c>
      <c r="P222" s="21">
        <f t="shared" ref="P222" si="1094">O222+D221</f>
        <v>290080</v>
      </c>
      <c r="Q222" s="21">
        <f t="shared" ref="Q222" si="1095">P222+D221</f>
        <v>312380</v>
      </c>
      <c r="R222" s="21">
        <f t="shared" ref="R222" si="1096">Q222+D221</f>
        <v>334680</v>
      </c>
      <c r="S222" s="21">
        <f t="shared" ref="S222" si="1097">R222+D221</f>
        <v>356980</v>
      </c>
    </row>
    <row r="223" spans="1:19" x14ac:dyDescent="0.15">
      <c r="A223" s="19" t="s">
        <v>36</v>
      </c>
      <c r="B223" s="2">
        <v>0.25</v>
      </c>
      <c r="C223" s="1" t="str">
        <f t="shared" si="1054"/>
        <v>リハーサル室0.25</v>
      </c>
      <c r="D223" s="5">
        <f>D225</f>
        <v>2870</v>
      </c>
      <c r="E223" s="4">
        <f t="shared" ref="E223:O228" si="1098">E224+$D223</f>
        <v>25560</v>
      </c>
      <c r="F223" s="4">
        <f t="shared" si="1098"/>
        <v>27260</v>
      </c>
      <c r="G223" s="4">
        <f t="shared" si="1098"/>
        <v>28960</v>
      </c>
      <c r="H223" s="4">
        <f t="shared" ref="H223:J228" si="1099">H224+$D223</f>
        <v>39000</v>
      </c>
      <c r="I223" s="4">
        <f t="shared" si="1099"/>
        <v>41870</v>
      </c>
      <c r="J223" s="4">
        <f t="shared" si="1099"/>
        <v>44740</v>
      </c>
      <c r="K223" s="4" t="s">
        <v>42</v>
      </c>
      <c r="L223" s="4" t="s">
        <v>42</v>
      </c>
      <c r="M223" s="4">
        <f t="shared" si="1098"/>
        <v>55550</v>
      </c>
      <c r="N223" s="4">
        <f t="shared" si="1098"/>
        <v>58420</v>
      </c>
      <c r="O223" s="4">
        <f t="shared" si="1098"/>
        <v>61290</v>
      </c>
      <c r="P223" s="21">
        <f t="shared" ref="P223" si="1100">O223+D234</f>
        <v>64160</v>
      </c>
      <c r="Q223" s="21">
        <f t="shared" ref="Q223" si="1101">P223+D234</f>
        <v>67030</v>
      </c>
      <c r="R223" s="21">
        <f t="shared" ref="R223" si="1102">Q223+D234</f>
        <v>69900</v>
      </c>
      <c r="S223" s="21">
        <f>R223+D234</f>
        <v>72770</v>
      </c>
    </row>
    <row r="224" spans="1:19" x14ac:dyDescent="0.15">
      <c r="A224" s="20" t="str">
        <f t="shared" ref="A224" si="1103">A223</f>
        <v>リハーサル室</v>
      </c>
      <c r="B224" s="2">
        <v>0.27083333333333298</v>
      </c>
      <c r="C224" s="1" t="str">
        <f t="shared" si="1054"/>
        <v>リハーサル室0.270833333333333</v>
      </c>
      <c r="D224" s="5">
        <f>D225</f>
        <v>2870</v>
      </c>
      <c r="E224" s="4">
        <f t="shared" si="1098"/>
        <v>22690</v>
      </c>
      <c r="F224" s="4">
        <f t="shared" si="1098"/>
        <v>24390</v>
      </c>
      <c r="G224" s="4">
        <f t="shared" si="1098"/>
        <v>26090</v>
      </c>
      <c r="H224" s="4">
        <f t="shared" si="1099"/>
        <v>36130</v>
      </c>
      <c r="I224" s="4">
        <f t="shared" si="1099"/>
        <v>39000</v>
      </c>
      <c r="J224" s="4">
        <f t="shared" si="1099"/>
        <v>41870</v>
      </c>
      <c r="K224" s="4" t="s">
        <v>42</v>
      </c>
      <c r="L224" s="4" t="s">
        <v>42</v>
      </c>
      <c r="M224" s="4">
        <f t="shared" si="1098"/>
        <v>52680</v>
      </c>
      <c r="N224" s="4">
        <f t="shared" si="1098"/>
        <v>55550</v>
      </c>
      <c r="O224" s="4">
        <f t="shared" si="1098"/>
        <v>58420</v>
      </c>
      <c r="P224" s="21">
        <f t="shared" ref="P224" si="1104">O224+D234</f>
        <v>61290</v>
      </c>
      <c r="Q224" s="21">
        <f t="shared" ref="Q224" si="1105">P224+D234</f>
        <v>64160</v>
      </c>
      <c r="R224" s="21">
        <f t="shared" ref="R224" si="1106">Q224+D234</f>
        <v>67030</v>
      </c>
      <c r="S224" s="21">
        <f t="shared" ref="S224" si="1107">R224+D234</f>
        <v>69900</v>
      </c>
    </row>
    <row r="225" spans="1:19" x14ac:dyDescent="0.15">
      <c r="A225" s="20" t="str">
        <f>A224</f>
        <v>リハーサル室</v>
      </c>
      <c r="B225" s="2">
        <v>0.29166666666666669</v>
      </c>
      <c r="C225" s="1" t="str">
        <f>A225&amp;B225</f>
        <v>リハーサル室0.291666666666667</v>
      </c>
      <c r="D225" s="3">
        <v>2870</v>
      </c>
      <c r="E225" s="4">
        <f>E226+$D225</f>
        <v>19820</v>
      </c>
      <c r="F225" s="4">
        <f>F226+$D225</f>
        <v>21520</v>
      </c>
      <c r="G225" s="4">
        <f>G226+$D225</f>
        <v>23220</v>
      </c>
      <c r="H225" s="4">
        <f t="shared" si="1099"/>
        <v>33260</v>
      </c>
      <c r="I225" s="4">
        <f t="shared" si="1099"/>
        <v>36130</v>
      </c>
      <c r="J225" s="4">
        <f t="shared" si="1099"/>
        <v>39000</v>
      </c>
      <c r="K225" s="4" t="s">
        <v>42</v>
      </c>
      <c r="L225" s="4" t="s">
        <v>42</v>
      </c>
      <c r="M225" s="4">
        <f t="shared" si="1098"/>
        <v>49810</v>
      </c>
      <c r="N225" s="4">
        <f t="shared" si="1098"/>
        <v>52680</v>
      </c>
      <c r="O225" s="4">
        <f t="shared" si="1098"/>
        <v>55550</v>
      </c>
      <c r="P225" s="21">
        <f t="shared" ref="P225" si="1108">O225+D234</f>
        <v>58420</v>
      </c>
      <c r="Q225" s="21">
        <f t="shared" ref="Q225" si="1109">P225+D234</f>
        <v>61290</v>
      </c>
      <c r="R225" s="21">
        <f t="shared" ref="R225" si="1110">Q225+D234</f>
        <v>64160</v>
      </c>
      <c r="S225" s="21">
        <f t="shared" ref="S225" si="1111">R225+D234</f>
        <v>67030</v>
      </c>
    </row>
    <row r="226" spans="1:19" x14ac:dyDescent="0.15">
      <c r="A226" s="20" t="str">
        <f>A225</f>
        <v>リハーサル室</v>
      </c>
      <c r="B226" s="2">
        <v>0.3125</v>
      </c>
      <c r="C226" s="1" t="str">
        <f t="shared" ref="C226:C237" si="1112">A226&amp;B226</f>
        <v>リハーサル室0.3125</v>
      </c>
      <c r="D226" s="5">
        <f>D225</f>
        <v>2870</v>
      </c>
      <c r="E226" s="4">
        <f t="shared" ref="E226:G228" si="1113">E227+$D226</f>
        <v>16950</v>
      </c>
      <c r="F226" s="4">
        <f t="shared" si="1113"/>
        <v>18650</v>
      </c>
      <c r="G226" s="4">
        <f t="shared" si="1113"/>
        <v>20350</v>
      </c>
      <c r="H226" s="4">
        <f t="shared" si="1099"/>
        <v>30390</v>
      </c>
      <c r="I226" s="4">
        <f t="shared" si="1099"/>
        <v>33260</v>
      </c>
      <c r="J226" s="4">
        <f t="shared" si="1099"/>
        <v>36130</v>
      </c>
      <c r="K226" s="4" t="s">
        <v>42</v>
      </c>
      <c r="L226" s="4" t="s">
        <v>42</v>
      </c>
      <c r="M226" s="4">
        <f>M227+$D226</f>
        <v>46940</v>
      </c>
      <c r="N226" s="4">
        <f t="shared" si="1098"/>
        <v>49810</v>
      </c>
      <c r="O226" s="4">
        <f t="shared" si="1098"/>
        <v>52680</v>
      </c>
      <c r="P226" s="21">
        <f t="shared" ref="P226" si="1114">O226+D234</f>
        <v>55550</v>
      </c>
      <c r="Q226" s="21">
        <f t="shared" ref="Q226" si="1115">P226+D234</f>
        <v>58420</v>
      </c>
      <c r="R226" s="21">
        <f t="shared" ref="R226" si="1116">Q226+D234</f>
        <v>61290</v>
      </c>
      <c r="S226" s="21">
        <f t="shared" ref="S226" si="1117">R226+D234</f>
        <v>64160</v>
      </c>
    </row>
    <row r="227" spans="1:19" x14ac:dyDescent="0.15">
      <c r="A227" s="20" t="str">
        <f>A226</f>
        <v>リハーサル室</v>
      </c>
      <c r="B227" s="2">
        <v>0.33333333333333298</v>
      </c>
      <c r="C227" s="1" t="str">
        <f t="shared" si="1112"/>
        <v>リハーサル室0.333333333333333</v>
      </c>
      <c r="D227" s="3">
        <v>1170</v>
      </c>
      <c r="E227" s="4">
        <f t="shared" si="1113"/>
        <v>14080</v>
      </c>
      <c r="F227" s="4">
        <f t="shared" si="1113"/>
        <v>15780</v>
      </c>
      <c r="G227" s="4">
        <f t="shared" si="1113"/>
        <v>17480</v>
      </c>
      <c r="H227" s="4">
        <f t="shared" si="1099"/>
        <v>27520</v>
      </c>
      <c r="I227" s="4">
        <f t="shared" si="1099"/>
        <v>30390</v>
      </c>
      <c r="J227" s="4">
        <f t="shared" si="1099"/>
        <v>33260</v>
      </c>
      <c r="K227" s="4" t="s">
        <v>42</v>
      </c>
      <c r="L227" s="4" t="s">
        <v>42</v>
      </c>
      <c r="M227" s="4">
        <f t="shared" si="1098"/>
        <v>44070</v>
      </c>
      <c r="N227" s="4">
        <f t="shared" si="1098"/>
        <v>46940</v>
      </c>
      <c r="O227" s="4">
        <f t="shared" si="1098"/>
        <v>49810</v>
      </c>
      <c r="P227" s="21">
        <f t="shared" ref="P227" si="1118">O227+D234</f>
        <v>52680</v>
      </c>
      <c r="Q227" s="21">
        <f t="shared" ref="Q227" si="1119">P227+D234</f>
        <v>55550</v>
      </c>
      <c r="R227" s="21">
        <f t="shared" ref="R227" si="1120">Q227+D234</f>
        <v>58420</v>
      </c>
      <c r="S227" s="21">
        <f t="shared" ref="S227" si="1121">R227+D234</f>
        <v>61290</v>
      </c>
    </row>
    <row r="228" spans="1:19" x14ac:dyDescent="0.15">
      <c r="A228" s="20" t="str">
        <f t="shared" ref="A228:A235" si="1122">A227</f>
        <v>リハーサル室</v>
      </c>
      <c r="B228" s="2">
        <v>0.35416666666666702</v>
      </c>
      <c r="C228" s="1" t="str">
        <f t="shared" si="1112"/>
        <v>リハーサル室0.354166666666667</v>
      </c>
      <c r="D228" s="5">
        <f>D227</f>
        <v>1170</v>
      </c>
      <c r="E228" s="4">
        <f>E229+$D228</f>
        <v>12910</v>
      </c>
      <c r="F228" s="4">
        <f t="shared" si="1113"/>
        <v>14610</v>
      </c>
      <c r="G228" s="4">
        <f t="shared" si="1113"/>
        <v>16310</v>
      </c>
      <c r="H228" s="4">
        <f t="shared" si="1099"/>
        <v>26350</v>
      </c>
      <c r="I228" s="4">
        <f t="shared" si="1099"/>
        <v>29220</v>
      </c>
      <c r="J228" s="4">
        <f t="shared" si="1099"/>
        <v>32090</v>
      </c>
      <c r="K228" s="4" t="s">
        <v>42</v>
      </c>
      <c r="L228" s="4" t="s">
        <v>42</v>
      </c>
      <c r="M228" s="4">
        <f t="shared" si="1098"/>
        <v>42900</v>
      </c>
      <c r="N228" s="4">
        <f t="shared" si="1098"/>
        <v>45770</v>
      </c>
      <c r="O228" s="4">
        <f t="shared" si="1098"/>
        <v>48640</v>
      </c>
      <c r="P228" s="21">
        <f t="shared" ref="P228" si="1123">O228+D234</f>
        <v>51510</v>
      </c>
      <c r="Q228" s="21">
        <f t="shared" ref="Q228" si="1124">P228+D234</f>
        <v>54380</v>
      </c>
      <c r="R228" s="21">
        <f t="shared" ref="R228" si="1125">Q228+D234</f>
        <v>57250</v>
      </c>
      <c r="S228" s="21">
        <f t="shared" ref="S228" si="1126">R228+D234</f>
        <v>60120</v>
      </c>
    </row>
    <row r="229" spans="1:19" x14ac:dyDescent="0.15">
      <c r="A229" s="20" t="str">
        <f t="shared" si="1122"/>
        <v>リハーサル室</v>
      </c>
      <c r="B229" s="2">
        <v>0.375</v>
      </c>
      <c r="C229" s="1" t="str">
        <f t="shared" si="1112"/>
        <v>リハーサル室0.375</v>
      </c>
      <c r="D229" s="3">
        <v>0</v>
      </c>
      <c r="E229" s="3">
        <v>11740</v>
      </c>
      <c r="F229" s="4">
        <f>E229+D230</f>
        <v>13440</v>
      </c>
      <c r="G229" s="4">
        <f>F229+D230</f>
        <v>15140</v>
      </c>
      <c r="H229" s="3">
        <v>25180</v>
      </c>
      <c r="I229" s="4">
        <f>H229+D233</f>
        <v>28050</v>
      </c>
      <c r="J229" s="4">
        <f>I229+D233</f>
        <v>30920</v>
      </c>
      <c r="K229" s="4" t="s">
        <v>42</v>
      </c>
      <c r="L229" s="4" t="s">
        <v>42</v>
      </c>
      <c r="M229" s="3">
        <v>41730</v>
      </c>
      <c r="N229" s="4">
        <f>M229+D233</f>
        <v>44600</v>
      </c>
      <c r="O229" s="4">
        <f>N229+D233</f>
        <v>47470</v>
      </c>
      <c r="P229" s="21">
        <f t="shared" ref="P229" si="1127">O229+D234</f>
        <v>50340</v>
      </c>
      <c r="Q229" s="21">
        <f t="shared" ref="Q229" si="1128">P229+D234</f>
        <v>53210</v>
      </c>
      <c r="R229" s="21">
        <f t="shared" ref="R229" si="1129">Q229+D234</f>
        <v>56080</v>
      </c>
      <c r="S229" s="21">
        <f t="shared" ref="S229" si="1130">R229+D234</f>
        <v>58950</v>
      </c>
    </row>
    <row r="230" spans="1:19" x14ac:dyDescent="0.15">
      <c r="A230" s="20" t="str">
        <f t="shared" si="1122"/>
        <v>リハーサル室</v>
      </c>
      <c r="B230" s="2">
        <v>0.5</v>
      </c>
      <c r="C230" s="1" t="str">
        <f t="shared" si="1112"/>
        <v>リハーサル室0.5</v>
      </c>
      <c r="D230" s="3">
        <v>1700</v>
      </c>
      <c r="E230" s="4" t="s">
        <v>42</v>
      </c>
      <c r="F230" s="4" t="s">
        <v>42</v>
      </c>
      <c r="G230" s="4" t="s">
        <v>42</v>
      </c>
      <c r="H230" s="4">
        <f t="shared" ref="H230:J231" si="1131">H231+$D230</f>
        <v>21430</v>
      </c>
      <c r="I230" s="4">
        <f t="shared" si="1131"/>
        <v>24300</v>
      </c>
      <c r="J230" s="4">
        <f t="shared" si="1131"/>
        <v>27170</v>
      </c>
      <c r="K230" s="4" t="s">
        <v>42</v>
      </c>
      <c r="L230" s="4" t="s">
        <v>42</v>
      </c>
      <c r="M230" s="4">
        <f t="shared" ref="M230:O231" si="1132">M231+$D230</f>
        <v>39580</v>
      </c>
      <c r="N230" s="4">
        <f t="shared" si="1132"/>
        <v>42450</v>
      </c>
      <c r="O230" s="4">
        <f>O231+$D230</f>
        <v>45320</v>
      </c>
      <c r="P230" s="21">
        <f t="shared" ref="P230" si="1133">O230+D234</f>
        <v>48190</v>
      </c>
      <c r="Q230" s="21">
        <f t="shared" ref="Q230" si="1134">P230+D234</f>
        <v>51060</v>
      </c>
      <c r="R230" s="21">
        <f t="shared" ref="R230" si="1135">Q230+D234</f>
        <v>53930</v>
      </c>
      <c r="S230" s="21">
        <f t="shared" ref="S230" si="1136">R230+D234</f>
        <v>56800</v>
      </c>
    </row>
    <row r="231" spans="1:19" x14ac:dyDescent="0.15">
      <c r="A231" s="20" t="str">
        <f t="shared" si="1122"/>
        <v>リハーサル室</v>
      </c>
      <c r="B231" s="2">
        <v>0.52083333333333304</v>
      </c>
      <c r="C231" s="1" t="str">
        <f t="shared" si="1112"/>
        <v>リハーサル室0.520833333333333</v>
      </c>
      <c r="D231" s="5">
        <f>D230</f>
        <v>1700</v>
      </c>
      <c r="E231" s="4" t="s">
        <v>42</v>
      </c>
      <c r="F231" s="4" t="s">
        <v>42</v>
      </c>
      <c r="G231" s="4" t="s">
        <v>42</v>
      </c>
      <c r="H231" s="4">
        <f t="shared" si="1131"/>
        <v>19730</v>
      </c>
      <c r="I231" s="4">
        <f t="shared" si="1131"/>
        <v>22600</v>
      </c>
      <c r="J231" s="4">
        <f t="shared" si="1131"/>
        <v>25470</v>
      </c>
      <c r="K231" s="4" t="s">
        <v>42</v>
      </c>
      <c r="L231" s="4" t="s">
        <v>42</v>
      </c>
      <c r="M231" s="4">
        <f t="shared" si="1132"/>
        <v>37880</v>
      </c>
      <c r="N231" s="4">
        <f t="shared" si="1132"/>
        <v>40750</v>
      </c>
      <c r="O231" s="4">
        <f t="shared" si="1132"/>
        <v>43620</v>
      </c>
      <c r="P231" s="21">
        <f t="shared" ref="P231" si="1137">O231+D234</f>
        <v>46490</v>
      </c>
      <c r="Q231" s="21">
        <f t="shared" ref="Q231" si="1138">P231+D234</f>
        <v>49360</v>
      </c>
      <c r="R231" s="21">
        <f t="shared" ref="R231" si="1139">Q231+D234</f>
        <v>52230</v>
      </c>
      <c r="S231" s="21">
        <f t="shared" ref="S231" si="1140">R231+D234</f>
        <v>55100</v>
      </c>
    </row>
    <row r="232" spans="1:19" x14ac:dyDescent="0.15">
      <c r="A232" s="20" t="str">
        <f t="shared" si="1122"/>
        <v>リハーサル室</v>
      </c>
      <c r="B232" s="2">
        <v>0.54166666666666696</v>
      </c>
      <c r="C232" s="1" t="str">
        <f t="shared" si="1112"/>
        <v>リハーサル室0.541666666666667</v>
      </c>
      <c r="D232" s="3">
        <v>0</v>
      </c>
      <c r="E232" s="4" t="s">
        <v>42</v>
      </c>
      <c r="F232" s="4" t="s">
        <v>42</v>
      </c>
      <c r="G232" s="4" t="s">
        <v>42</v>
      </c>
      <c r="H232" s="3">
        <v>18030</v>
      </c>
      <c r="I232" s="4">
        <f>H232+D233</f>
        <v>20900</v>
      </c>
      <c r="J232" s="5">
        <f>I232+D233</f>
        <v>23770</v>
      </c>
      <c r="K232" s="4" t="s">
        <v>42</v>
      </c>
      <c r="L232" s="4" t="s">
        <v>42</v>
      </c>
      <c r="M232" s="3">
        <v>36180</v>
      </c>
      <c r="N232" s="4">
        <f>M232+D233</f>
        <v>39050</v>
      </c>
      <c r="O232" s="4">
        <f>N232+D233</f>
        <v>41920</v>
      </c>
      <c r="P232" s="21">
        <f t="shared" ref="P232" si="1141">O232+D234</f>
        <v>44790</v>
      </c>
      <c r="Q232" s="21">
        <f t="shared" ref="Q232" si="1142">P232+D234</f>
        <v>47660</v>
      </c>
      <c r="R232" s="21">
        <f t="shared" ref="R232" si="1143">Q232+D234</f>
        <v>50530</v>
      </c>
      <c r="S232" s="21">
        <f t="shared" ref="S232" si="1144">R232+D234</f>
        <v>53400</v>
      </c>
    </row>
    <row r="233" spans="1:19" x14ac:dyDescent="0.15">
      <c r="A233" s="20" t="str">
        <f t="shared" si="1122"/>
        <v>リハーサル室</v>
      </c>
      <c r="B233" s="2">
        <v>0.66666666666666663</v>
      </c>
      <c r="C233" s="1" t="str">
        <f t="shared" si="1112"/>
        <v>リハーサル室0.666666666666667</v>
      </c>
      <c r="D233" s="3">
        <v>2870</v>
      </c>
      <c r="E233" s="4" t="s">
        <v>42</v>
      </c>
      <c r="F233" s="4" t="s">
        <v>42</v>
      </c>
      <c r="G233" s="4" t="s">
        <v>42</v>
      </c>
      <c r="H233" s="4" t="s">
        <v>42</v>
      </c>
      <c r="I233" s="4" t="s">
        <v>42</v>
      </c>
      <c r="J233" s="4" t="s">
        <v>42</v>
      </c>
      <c r="K233" s="4" t="s">
        <v>42</v>
      </c>
      <c r="L233" s="4" t="s">
        <v>42</v>
      </c>
      <c r="M233" s="4">
        <f t="shared" ref="M233:O234" si="1145">M234+$D233</f>
        <v>34560</v>
      </c>
      <c r="N233" s="4">
        <f t="shared" si="1145"/>
        <v>37430</v>
      </c>
      <c r="O233" s="4">
        <f t="shared" si="1145"/>
        <v>40300</v>
      </c>
      <c r="P233" s="21">
        <f t="shared" ref="P233" si="1146">O233+D234</f>
        <v>43170</v>
      </c>
      <c r="Q233" s="21">
        <f t="shared" ref="Q233" si="1147">P233+D234</f>
        <v>46040</v>
      </c>
      <c r="R233" s="21">
        <f t="shared" ref="R233" si="1148">Q233+D234</f>
        <v>48910</v>
      </c>
      <c r="S233" s="21">
        <f t="shared" ref="S233" si="1149">R233+D234</f>
        <v>51780</v>
      </c>
    </row>
    <row r="234" spans="1:19" x14ac:dyDescent="0.15">
      <c r="A234" s="20" t="str">
        <f t="shared" si="1122"/>
        <v>リハーサル室</v>
      </c>
      <c r="B234" s="2">
        <v>0.6875</v>
      </c>
      <c r="C234" s="1" t="str">
        <f t="shared" si="1112"/>
        <v>リハーサル室0.6875</v>
      </c>
      <c r="D234" s="5">
        <f>D233</f>
        <v>2870</v>
      </c>
      <c r="E234" s="4" t="s">
        <v>42</v>
      </c>
      <c r="F234" s="4" t="s">
        <v>42</v>
      </c>
      <c r="G234" s="4" t="s">
        <v>42</v>
      </c>
      <c r="H234" s="4" t="s">
        <v>42</v>
      </c>
      <c r="I234" s="4" t="s">
        <v>42</v>
      </c>
      <c r="J234" s="4" t="s">
        <v>42</v>
      </c>
      <c r="K234" s="4" t="s">
        <v>42</v>
      </c>
      <c r="L234" s="4" t="s">
        <v>42</v>
      </c>
      <c r="M234" s="4">
        <f t="shared" si="1145"/>
        <v>31690</v>
      </c>
      <c r="N234" s="4">
        <f t="shared" si="1145"/>
        <v>34560</v>
      </c>
      <c r="O234" s="4">
        <f t="shared" si="1145"/>
        <v>37430</v>
      </c>
      <c r="P234" s="21">
        <f t="shared" ref="P234" si="1150">O234+D234</f>
        <v>40300</v>
      </c>
      <c r="Q234" s="21">
        <f t="shared" ref="Q234" si="1151">P234+D234</f>
        <v>43170</v>
      </c>
      <c r="R234" s="21">
        <f t="shared" ref="R234" si="1152">Q234+D234</f>
        <v>46040</v>
      </c>
      <c r="S234" s="21">
        <f t="shared" ref="S234" si="1153">R234+D234</f>
        <v>48910</v>
      </c>
    </row>
    <row r="235" spans="1:19" x14ac:dyDescent="0.15">
      <c r="A235" s="20" t="str">
        <f t="shared" si="1122"/>
        <v>リハーサル室</v>
      </c>
      <c r="B235" s="2">
        <v>0.70833333333333337</v>
      </c>
      <c r="C235" s="1" t="str">
        <f t="shared" si="1112"/>
        <v>リハーサル室0.708333333333333</v>
      </c>
      <c r="D235" s="3">
        <v>0</v>
      </c>
      <c r="E235" s="4" t="s">
        <v>42</v>
      </c>
      <c r="F235" s="4" t="s">
        <v>42</v>
      </c>
      <c r="G235" s="4" t="s">
        <v>42</v>
      </c>
      <c r="H235" s="4" t="s">
        <v>42</v>
      </c>
      <c r="I235" s="4" t="s">
        <v>42</v>
      </c>
      <c r="J235" s="4" t="s">
        <v>42</v>
      </c>
      <c r="K235" s="4" t="s">
        <v>42</v>
      </c>
      <c r="L235" s="4" t="s">
        <v>42</v>
      </c>
      <c r="M235" s="3">
        <v>28820</v>
      </c>
      <c r="N235" s="4">
        <f>M235+D234</f>
        <v>31690</v>
      </c>
      <c r="O235" s="4">
        <f>N235+D234</f>
        <v>34560</v>
      </c>
      <c r="P235" s="21">
        <f t="shared" ref="P235" si="1154">O235+D234</f>
        <v>37430</v>
      </c>
      <c r="Q235" s="21">
        <f t="shared" ref="Q235" si="1155">P235+D234</f>
        <v>40300</v>
      </c>
      <c r="R235" s="21">
        <f t="shared" ref="R235" si="1156">Q235+D234</f>
        <v>43170</v>
      </c>
      <c r="S235" s="21">
        <f t="shared" ref="S235" si="1157">R235+D234</f>
        <v>46040</v>
      </c>
    </row>
    <row r="236" spans="1:19" x14ac:dyDescent="0.15">
      <c r="A236" s="19" t="s">
        <v>199</v>
      </c>
      <c r="B236" s="2">
        <v>0.25</v>
      </c>
      <c r="C236" s="1" t="str">
        <f t="shared" si="1112"/>
        <v>控室×１室0.25</v>
      </c>
      <c r="D236" s="5">
        <f>D238</f>
        <v>0</v>
      </c>
      <c r="E236" s="4">
        <f t="shared" ref="E236:O241" si="1158">E237+$D236</f>
        <v>2400</v>
      </c>
      <c r="F236" s="4">
        <f t="shared" si="1158"/>
        <v>2400</v>
      </c>
      <c r="G236" s="4">
        <f t="shared" si="1158"/>
        <v>2400</v>
      </c>
      <c r="H236" s="4">
        <f t="shared" ref="H236:J241" si="1159">H237+$D236</f>
        <v>2400</v>
      </c>
      <c r="I236" s="4">
        <f t="shared" si="1159"/>
        <v>2400</v>
      </c>
      <c r="J236" s="4">
        <f t="shared" si="1159"/>
        <v>2400</v>
      </c>
      <c r="K236" s="4" t="s">
        <v>42</v>
      </c>
      <c r="L236" s="4" t="s">
        <v>42</v>
      </c>
      <c r="M236" s="4">
        <f t="shared" si="1158"/>
        <v>2400</v>
      </c>
      <c r="N236" s="4">
        <f t="shared" si="1158"/>
        <v>2400</v>
      </c>
      <c r="O236" s="4">
        <f t="shared" si="1158"/>
        <v>2400</v>
      </c>
      <c r="P236" s="21">
        <f t="shared" ref="P236" si="1160">O236+D247</f>
        <v>2400</v>
      </c>
      <c r="Q236" s="21">
        <f t="shared" ref="Q236" si="1161">P236+D247</f>
        <v>2400</v>
      </c>
      <c r="R236" s="21">
        <f t="shared" ref="R236" si="1162">Q236+D247</f>
        <v>2400</v>
      </c>
      <c r="S236" s="21">
        <f t="shared" ref="S236" si="1163">R236+D247</f>
        <v>2400</v>
      </c>
    </row>
    <row r="237" spans="1:19" x14ac:dyDescent="0.15">
      <c r="A237" s="20" t="str">
        <f t="shared" ref="A237" si="1164">A236</f>
        <v>控室×１室</v>
      </c>
      <c r="B237" s="2">
        <v>0.27083333333333298</v>
      </c>
      <c r="C237" s="1" t="str">
        <f t="shared" si="1112"/>
        <v>控室×１室0.270833333333333</v>
      </c>
      <c r="D237" s="5">
        <f>D238</f>
        <v>0</v>
      </c>
      <c r="E237" s="4">
        <f t="shared" si="1158"/>
        <v>2400</v>
      </c>
      <c r="F237" s="4">
        <f t="shared" si="1158"/>
        <v>2400</v>
      </c>
      <c r="G237" s="4">
        <f t="shared" si="1158"/>
        <v>2400</v>
      </c>
      <c r="H237" s="4">
        <f t="shared" si="1159"/>
        <v>2400</v>
      </c>
      <c r="I237" s="4">
        <f t="shared" si="1159"/>
        <v>2400</v>
      </c>
      <c r="J237" s="4">
        <f t="shared" si="1159"/>
        <v>2400</v>
      </c>
      <c r="K237" s="4" t="s">
        <v>42</v>
      </c>
      <c r="L237" s="4" t="s">
        <v>42</v>
      </c>
      <c r="M237" s="4">
        <f t="shared" si="1158"/>
        <v>2400</v>
      </c>
      <c r="N237" s="4">
        <f t="shared" si="1158"/>
        <v>2400</v>
      </c>
      <c r="O237" s="4">
        <f t="shared" si="1158"/>
        <v>2400</v>
      </c>
      <c r="P237" s="21">
        <f t="shared" ref="P237" si="1165">O237+D247</f>
        <v>2400</v>
      </c>
      <c r="Q237" s="21">
        <f t="shared" ref="Q237" si="1166">P237+D247</f>
        <v>2400</v>
      </c>
      <c r="R237" s="21">
        <f t="shared" ref="R237" si="1167">Q237+D247</f>
        <v>2400</v>
      </c>
      <c r="S237" s="21">
        <f t="shared" ref="S237" si="1168">R237+D247</f>
        <v>2400</v>
      </c>
    </row>
    <row r="238" spans="1:19" x14ac:dyDescent="0.15">
      <c r="A238" s="20" t="str">
        <f>A237</f>
        <v>控室×１室</v>
      </c>
      <c r="B238" s="2">
        <v>0.29166666666666669</v>
      </c>
      <c r="C238" s="1" t="str">
        <f>A238&amp;B238</f>
        <v>控室×１室0.291666666666667</v>
      </c>
      <c r="D238" s="3">
        <v>0</v>
      </c>
      <c r="E238" s="4">
        <f>E239+$D238</f>
        <v>2400</v>
      </c>
      <c r="F238" s="4">
        <f>F239+$D238</f>
        <v>2400</v>
      </c>
      <c r="G238" s="4">
        <f>G239+$D238</f>
        <v>2400</v>
      </c>
      <c r="H238" s="4">
        <f t="shared" si="1159"/>
        <v>2400</v>
      </c>
      <c r="I238" s="4">
        <f t="shared" si="1159"/>
        <v>2400</v>
      </c>
      <c r="J238" s="4">
        <f t="shared" si="1159"/>
        <v>2400</v>
      </c>
      <c r="K238" s="4" t="s">
        <v>42</v>
      </c>
      <c r="L238" s="4" t="s">
        <v>42</v>
      </c>
      <c r="M238" s="4">
        <f t="shared" si="1158"/>
        <v>2400</v>
      </c>
      <c r="N238" s="4">
        <f t="shared" si="1158"/>
        <v>2400</v>
      </c>
      <c r="O238" s="4">
        <f t="shared" si="1158"/>
        <v>2400</v>
      </c>
      <c r="P238" s="21">
        <f t="shared" ref="P238" si="1169">O238+D247</f>
        <v>2400</v>
      </c>
      <c r="Q238" s="21">
        <f t="shared" ref="Q238" si="1170">P238+D247</f>
        <v>2400</v>
      </c>
      <c r="R238" s="21">
        <f t="shared" ref="R238" si="1171">Q238+D247</f>
        <v>2400</v>
      </c>
      <c r="S238" s="21">
        <f t="shared" ref="S238" si="1172">R238+D247</f>
        <v>2400</v>
      </c>
    </row>
    <row r="239" spans="1:19" x14ac:dyDescent="0.15">
      <c r="A239" s="20" t="str">
        <f>A238</f>
        <v>控室×１室</v>
      </c>
      <c r="B239" s="2">
        <v>0.3125</v>
      </c>
      <c r="C239" s="1" t="str">
        <f t="shared" ref="C239:C250" si="1173">A239&amp;B239</f>
        <v>控室×１室0.3125</v>
      </c>
      <c r="D239" s="5">
        <f>D238</f>
        <v>0</v>
      </c>
      <c r="E239" s="4">
        <f t="shared" ref="E239:G241" si="1174">E240+$D239</f>
        <v>2400</v>
      </c>
      <c r="F239" s="4">
        <f t="shared" si="1174"/>
        <v>2400</v>
      </c>
      <c r="G239" s="4">
        <f t="shared" si="1174"/>
        <v>2400</v>
      </c>
      <c r="H239" s="4">
        <f t="shared" si="1159"/>
        <v>2400</v>
      </c>
      <c r="I239" s="4">
        <f t="shared" si="1159"/>
        <v>2400</v>
      </c>
      <c r="J239" s="4">
        <f t="shared" si="1159"/>
        <v>2400</v>
      </c>
      <c r="K239" s="4" t="s">
        <v>42</v>
      </c>
      <c r="L239" s="4" t="s">
        <v>42</v>
      </c>
      <c r="M239" s="4">
        <f>M240+$D239</f>
        <v>2400</v>
      </c>
      <c r="N239" s="4">
        <f t="shared" si="1158"/>
        <v>2400</v>
      </c>
      <c r="O239" s="4">
        <f t="shared" si="1158"/>
        <v>2400</v>
      </c>
      <c r="P239" s="21">
        <f t="shared" ref="P239" si="1175">O239+D247</f>
        <v>2400</v>
      </c>
      <c r="Q239" s="21">
        <f t="shared" ref="Q239" si="1176">P239+D247</f>
        <v>2400</v>
      </c>
      <c r="R239" s="21">
        <f t="shared" ref="R239" si="1177">Q239+D247</f>
        <v>2400</v>
      </c>
      <c r="S239" s="21">
        <f t="shared" ref="S239" si="1178">R239+D247</f>
        <v>2400</v>
      </c>
    </row>
    <row r="240" spans="1:19" x14ac:dyDescent="0.15">
      <c r="A240" s="20" t="str">
        <f>A239</f>
        <v>控室×１室</v>
      </c>
      <c r="B240" s="2">
        <v>0.33333333333333298</v>
      </c>
      <c r="C240" s="1" t="str">
        <f t="shared" si="1173"/>
        <v>控室×１室0.333333333333333</v>
      </c>
      <c r="D240" s="3">
        <v>0</v>
      </c>
      <c r="E240" s="4">
        <f t="shared" si="1174"/>
        <v>2400</v>
      </c>
      <c r="F240" s="4">
        <f t="shared" si="1174"/>
        <v>2400</v>
      </c>
      <c r="G240" s="4">
        <f t="shared" si="1174"/>
        <v>2400</v>
      </c>
      <c r="H240" s="4">
        <f t="shared" si="1159"/>
        <v>2400</v>
      </c>
      <c r="I240" s="4">
        <f t="shared" si="1159"/>
        <v>2400</v>
      </c>
      <c r="J240" s="4">
        <f t="shared" si="1159"/>
        <v>2400</v>
      </c>
      <c r="K240" s="4" t="s">
        <v>42</v>
      </c>
      <c r="L240" s="4" t="s">
        <v>42</v>
      </c>
      <c r="M240" s="4">
        <f t="shared" si="1158"/>
        <v>2400</v>
      </c>
      <c r="N240" s="4">
        <f t="shared" si="1158"/>
        <v>2400</v>
      </c>
      <c r="O240" s="4">
        <f t="shared" si="1158"/>
        <v>2400</v>
      </c>
      <c r="P240" s="21">
        <f t="shared" ref="P240" si="1179">O240+D247</f>
        <v>2400</v>
      </c>
      <c r="Q240" s="21">
        <f t="shared" ref="Q240" si="1180">P240+D247</f>
        <v>2400</v>
      </c>
      <c r="R240" s="21">
        <f t="shared" ref="R240" si="1181">Q240+D247</f>
        <v>2400</v>
      </c>
      <c r="S240" s="21">
        <f t="shared" ref="S240" si="1182">R240+D247</f>
        <v>2400</v>
      </c>
    </row>
    <row r="241" spans="1:19" x14ac:dyDescent="0.15">
      <c r="A241" s="20" t="str">
        <f t="shared" ref="A241:A248" si="1183">A240</f>
        <v>控室×１室</v>
      </c>
      <c r="B241" s="2">
        <v>0.35416666666666702</v>
      </c>
      <c r="C241" s="1" t="str">
        <f t="shared" si="1173"/>
        <v>控室×１室0.354166666666667</v>
      </c>
      <c r="D241" s="5">
        <f>D240</f>
        <v>0</v>
      </c>
      <c r="E241" s="4">
        <f>E242+$D241</f>
        <v>2400</v>
      </c>
      <c r="F241" s="4">
        <f t="shared" si="1174"/>
        <v>2400</v>
      </c>
      <c r="G241" s="4">
        <f t="shared" si="1174"/>
        <v>2400</v>
      </c>
      <c r="H241" s="4">
        <f t="shared" si="1159"/>
        <v>2400</v>
      </c>
      <c r="I241" s="4">
        <f t="shared" si="1159"/>
        <v>2400</v>
      </c>
      <c r="J241" s="4">
        <f t="shared" si="1159"/>
        <v>2400</v>
      </c>
      <c r="K241" s="4" t="s">
        <v>42</v>
      </c>
      <c r="L241" s="4" t="s">
        <v>42</v>
      </c>
      <c r="M241" s="4">
        <f t="shared" si="1158"/>
        <v>2400</v>
      </c>
      <c r="N241" s="4">
        <f t="shared" si="1158"/>
        <v>2400</v>
      </c>
      <c r="O241" s="4">
        <f t="shared" si="1158"/>
        <v>2400</v>
      </c>
      <c r="P241" s="21">
        <f t="shared" ref="P241" si="1184">O241+D247</f>
        <v>2400</v>
      </c>
      <c r="Q241" s="21">
        <f t="shared" ref="Q241" si="1185">P241+D247</f>
        <v>2400</v>
      </c>
      <c r="R241" s="21">
        <f t="shared" ref="R241" si="1186">Q241+D247</f>
        <v>2400</v>
      </c>
      <c r="S241" s="21">
        <f t="shared" ref="S241" si="1187">R241+D247</f>
        <v>2400</v>
      </c>
    </row>
    <row r="242" spans="1:19" x14ac:dyDescent="0.15">
      <c r="A242" s="20" t="str">
        <f t="shared" si="1183"/>
        <v>控室×１室</v>
      </c>
      <c r="B242" s="2">
        <v>0.375</v>
      </c>
      <c r="C242" s="1" t="str">
        <f t="shared" si="1173"/>
        <v>控室×１室0.375</v>
      </c>
      <c r="D242" s="3">
        <v>0</v>
      </c>
      <c r="E242" s="3">
        <v>2400</v>
      </c>
      <c r="F242" s="4">
        <f>E242+D243</f>
        <v>2400</v>
      </c>
      <c r="G242" s="4">
        <f>F242+D243</f>
        <v>2400</v>
      </c>
      <c r="H242" s="3">
        <v>2400</v>
      </c>
      <c r="I242" s="4">
        <f>H242+D246</f>
        <v>2400</v>
      </c>
      <c r="J242" s="4">
        <f>I242+D246</f>
        <v>2400</v>
      </c>
      <c r="K242" s="4" t="s">
        <v>42</v>
      </c>
      <c r="L242" s="4" t="s">
        <v>42</v>
      </c>
      <c r="M242" s="3">
        <v>2400</v>
      </c>
      <c r="N242" s="4">
        <f>M242+D246</f>
        <v>2400</v>
      </c>
      <c r="O242" s="4">
        <f>N242+D246</f>
        <v>2400</v>
      </c>
      <c r="P242" s="21">
        <f t="shared" ref="P242" si="1188">O242+D247</f>
        <v>2400</v>
      </c>
      <c r="Q242" s="21">
        <f t="shared" ref="Q242" si="1189">P242+D247</f>
        <v>2400</v>
      </c>
      <c r="R242" s="21">
        <f t="shared" ref="R242" si="1190">Q242+D247</f>
        <v>2400</v>
      </c>
      <c r="S242" s="21">
        <f t="shared" ref="S242" si="1191">R242+D247</f>
        <v>2400</v>
      </c>
    </row>
    <row r="243" spans="1:19" x14ac:dyDescent="0.15">
      <c r="A243" s="20" t="str">
        <f t="shared" si="1183"/>
        <v>控室×１室</v>
      </c>
      <c r="B243" s="2">
        <v>0.5</v>
      </c>
      <c r="C243" s="1" t="str">
        <f t="shared" si="1173"/>
        <v>控室×１室0.5</v>
      </c>
      <c r="D243" s="3">
        <v>0</v>
      </c>
      <c r="E243" s="4" t="s">
        <v>42</v>
      </c>
      <c r="F243" s="4" t="s">
        <v>42</v>
      </c>
      <c r="G243" s="4" t="s">
        <v>42</v>
      </c>
      <c r="H243" s="4">
        <f t="shared" ref="H243:J244" si="1192">H244+$D243</f>
        <v>2400</v>
      </c>
      <c r="I243" s="4">
        <f t="shared" si="1192"/>
        <v>2400</v>
      </c>
      <c r="J243" s="4">
        <f t="shared" si="1192"/>
        <v>2400</v>
      </c>
      <c r="K243" s="4" t="s">
        <v>42</v>
      </c>
      <c r="L243" s="4" t="s">
        <v>42</v>
      </c>
      <c r="M243" s="4">
        <f t="shared" ref="M243:O244" si="1193">M244+$D243</f>
        <v>2400</v>
      </c>
      <c r="N243" s="4">
        <f t="shared" si="1193"/>
        <v>2400</v>
      </c>
      <c r="O243" s="4">
        <f>O244+$D243</f>
        <v>2400</v>
      </c>
      <c r="P243" s="21">
        <f t="shared" ref="P243" si="1194">O243+D247</f>
        <v>2400</v>
      </c>
      <c r="Q243" s="21">
        <f t="shared" ref="Q243" si="1195">P243+D247</f>
        <v>2400</v>
      </c>
      <c r="R243" s="21">
        <f t="shared" ref="R243" si="1196">Q243+D247</f>
        <v>2400</v>
      </c>
      <c r="S243" s="21">
        <f t="shared" ref="S243" si="1197">R243+D247</f>
        <v>2400</v>
      </c>
    </row>
    <row r="244" spans="1:19" x14ac:dyDescent="0.15">
      <c r="A244" s="20" t="str">
        <f t="shared" si="1183"/>
        <v>控室×１室</v>
      </c>
      <c r="B244" s="2">
        <v>0.52083333333333304</v>
      </c>
      <c r="C244" s="1" t="str">
        <f t="shared" si="1173"/>
        <v>控室×１室0.520833333333333</v>
      </c>
      <c r="D244" s="5">
        <f>D243</f>
        <v>0</v>
      </c>
      <c r="E244" s="4" t="s">
        <v>42</v>
      </c>
      <c r="F244" s="4" t="s">
        <v>42</v>
      </c>
      <c r="G244" s="4" t="s">
        <v>42</v>
      </c>
      <c r="H244" s="4">
        <f t="shared" si="1192"/>
        <v>2400</v>
      </c>
      <c r="I244" s="4">
        <f t="shared" si="1192"/>
        <v>2400</v>
      </c>
      <c r="J244" s="4">
        <f t="shared" si="1192"/>
        <v>2400</v>
      </c>
      <c r="K244" s="4" t="s">
        <v>42</v>
      </c>
      <c r="L244" s="4" t="s">
        <v>42</v>
      </c>
      <c r="M244" s="4">
        <f t="shared" si="1193"/>
        <v>2400</v>
      </c>
      <c r="N244" s="4">
        <f t="shared" si="1193"/>
        <v>2400</v>
      </c>
      <c r="O244" s="4">
        <f t="shared" si="1193"/>
        <v>2400</v>
      </c>
      <c r="P244" s="21">
        <f t="shared" ref="P244" si="1198">O244+D247</f>
        <v>2400</v>
      </c>
      <c r="Q244" s="21">
        <f t="shared" ref="Q244" si="1199">P244+D247</f>
        <v>2400</v>
      </c>
      <c r="R244" s="21">
        <f t="shared" ref="R244" si="1200">Q244+D247</f>
        <v>2400</v>
      </c>
      <c r="S244" s="21">
        <f t="shared" ref="S244" si="1201">R244+D247</f>
        <v>2400</v>
      </c>
    </row>
    <row r="245" spans="1:19" x14ac:dyDescent="0.15">
      <c r="A245" s="20" t="str">
        <f t="shared" si="1183"/>
        <v>控室×１室</v>
      </c>
      <c r="B245" s="2">
        <v>0.54166666666666696</v>
      </c>
      <c r="C245" s="1" t="str">
        <f t="shared" si="1173"/>
        <v>控室×１室0.541666666666667</v>
      </c>
      <c r="D245" s="3">
        <v>0</v>
      </c>
      <c r="E245" s="4" t="s">
        <v>42</v>
      </c>
      <c r="F245" s="4" t="s">
        <v>42</v>
      </c>
      <c r="G245" s="4" t="s">
        <v>42</v>
      </c>
      <c r="H245" s="3">
        <v>2400</v>
      </c>
      <c r="I245" s="4">
        <f>H245+D246</f>
        <v>2400</v>
      </c>
      <c r="J245" s="5">
        <f>I245+D246</f>
        <v>2400</v>
      </c>
      <c r="K245" s="4" t="s">
        <v>42</v>
      </c>
      <c r="L245" s="4" t="s">
        <v>42</v>
      </c>
      <c r="M245" s="3">
        <v>2400</v>
      </c>
      <c r="N245" s="4">
        <f>M245+D246</f>
        <v>2400</v>
      </c>
      <c r="O245" s="4">
        <f>N245+D246</f>
        <v>2400</v>
      </c>
      <c r="P245" s="21">
        <f t="shared" ref="P245" si="1202">O245+D247</f>
        <v>2400</v>
      </c>
      <c r="Q245" s="21">
        <f t="shared" ref="Q245" si="1203">P245+D247</f>
        <v>2400</v>
      </c>
      <c r="R245" s="21">
        <f t="shared" ref="R245" si="1204">Q245+D247</f>
        <v>2400</v>
      </c>
      <c r="S245" s="21">
        <f t="shared" ref="S245" si="1205">R245+D247</f>
        <v>2400</v>
      </c>
    </row>
    <row r="246" spans="1:19" x14ac:dyDescent="0.15">
      <c r="A246" s="20" t="str">
        <f t="shared" si="1183"/>
        <v>控室×１室</v>
      </c>
      <c r="B246" s="2">
        <v>0.66666666666666663</v>
      </c>
      <c r="C246" s="1" t="str">
        <f t="shared" si="1173"/>
        <v>控室×１室0.666666666666667</v>
      </c>
      <c r="D246" s="3">
        <v>0</v>
      </c>
      <c r="E246" s="4" t="s">
        <v>42</v>
      </c>
      <c r="F246" s="4" t="s">
        <v>42</v>
      </c>
      <c r="G246" s="4" t="s">
        <v>42</v>
      </c>
      <c r="H246" s="4" t="s">
        <v>42</v>
      </c>
      <c r="I246" s="4" t="s">
        <v>42</v>
      </c>
      <c r="J246" s="4" t="s">
        <v>42</v>
      </c>
      <c r="K246" s="4" t="s">
        <v>42</v>
      </c>
      <c r="L246" s="4" t="s">
        <v>42</v>
      </c>
      <c r="M246" s="4">
        <f t="shared" ref="M246:O247" si="1206">M247+$D246</f>
        <v>2400</v>
      </c>
      <c r="N246" s="4">
        <f t="shared" si="1206"/>
        <v>2400</v>
      </c>
      <c r="O246" s="4">
        <f t="shared" si="1206"/>
        <v>2400</v>
      </c>
      <c r="P246" s="21">
        <f t="shared" ref="P246" si="1207">O246+D247</f>
        <v>2400</v>
      </c>
      <c r="Q246" s="21">
        <f t="shared" ref="Q246" si="1208">P246+D247</f>
        <v>2400</v>
      </c>
      <c r="R246" s="21">
        <f t="shared" ref="R246" si="1209">Q246+D247</f>
        <v>2400</v>
      </c>
      <c r="S246" s="21">
        <f t="shared" ref="S246" si="1210">R246+D247</f>
        <v>2400</v>
      </c>
    </row>
    <row r="247" spans="1:19" x14ac:dyDescent="0.15">
      <c r="A247" s="20" t="str">
        <f t="shared" si="1183"/>
        <v>控室×１室</v>
      </c>
      <c r="B247" s="2">
        <v>0.6875</v>
      </c>
      <c r="C247" s="1" t="str">
        <f t="shared" si="1173"/>
        <v>控室×１室0.6875</v>
      </c>
      <c r="D247" s="5">
        <f>D246</f>
        <v>0</v>
      </c>
      <c r="E247" s="4" t="s">
        <v>42</v>
      </c>
      <c r="F247" s="4" t="s">
        <v>42</v>
      </c>
      <c r="G247" s="4" t="s">
        <v>42</v>
      </c>
      <c r="H247" s="4" t="s">
        <v>42</v>
      </c>
      <c r="I247" s="4" t="s">
        <v>42</v>
      </c>
      <c r="J247" s="4" t="s">
        <v>42</v>
      </c>
      <c r="K247" s="4" t="s">
        <v>42</v>
      </c>
      <c r="L247" s="4" t="s">
        <v>42</v>
      </c>
      <c r="M247" s="4">
        <f t="shared" si="1206"/>
        <v>2400</v>
      </c>
      <c r="N247" s="4">
        <f t="shared" si="1206"/>
        <v>2400</v>
      </c>
      <c r="O247" s="4">
        <f t="shared" si="1206"/>
        <v>2400</v>
      </c>
      <c r="P247" s="21">
        <f t="shared" ref="P247" si="1211">O247+D247</f>
        <v>2400</v>
      </c>
      <c r="Q247" s="21">
        <f t="shared" ref="Q247" si="1212">P247+D247</f>
        <v>2400</v>
      </c>
      <c r="R247" s="21">
        <f t="shared" ref="R247" si="1213">Q247+D247</f>
        <v>2400</v>
      </c>
      <c r="S247" s="21">
        <f t="shared" ref="S247" si="1214">R247+D247</f>
        <v>2400</v>
      </c>
    </row>
    <row r="248" spans="1:19" x14ac:dyDescent="0.15">
      <c r="A248" s="20" t="str">
        <f t="shared" si="1183"/>
        <v>控室×１室</v>
      </c>
      <c r="B248" s="2">
        <v>0.70833333333333337</v>
      </c>
      <c r="C248" s="1" t="str">
        <f t="shared" si="1173"/>
        <v>控室×１室0.708333333333333</v>
      </c>
      <c r="D248" s="3">
        <v>0</v>
      </c>
      <c r="E248" s="4" t="s">
        <v>42</v>
      </c>
      <c r="F248" s="4" t="s">
        <v>42</v>
      </c>
      <c r="G248" s="4" t="s">
        <v>42</v>
      </c>
      <c r="H248" s="4" t="s">
        <v>42</v>
      </c>
      <c r="I248" s="4" t="s">
        <v>42</v>
      </c>
      <c r="J248" s="4" t="s">
        <v>42</v>
      </c>
      <c r="K248" s="4" t="s">
        <v>42</v>
      </c>
      <c r="L248" s="4" t="s">
        <v>42</v>
      </c>
      <c r="M248" s="3">
        <v>2400</v>
      </c>
      <c r="N248" s="4">
        <f>M248+D247</f>
        <v>2400</v>
      </c>
      <c r="O248" s="4">
        <f>N248+D247</f>
        <v>2400</v>
      </c>
      <c r="P248" s="21">
        <f t="shared" ref="P248" si="1215">O248+D247</f>
        <v>2400</v>
      </c>
      <c r="Q248" s="21">
        <f t="shared" ref="Q248" si="1216">P248+D247</f>
        <v>2400</v>
      </c>
      <c r="R248" s="21">
        <f t="shared" ref="R248" si="1217">Q248+D247</f>
        <v>2400</v>
      </c>
      <c r="S248" s="21">
        <f t="shared" ref="S248" si="1218">R248+D247</f>
        <v>2400</v>
      </c>
    </row>
    <row r="249" spans="1:19" x14ac:dyDescent="0.15">
      <c r="A249" s="19" t="s">
        <v>195</v>
      </c>
      <c r="B249" s="2">
        <v>0.25</v>
      </c>
      <c r="C249" s="1" t="str">
        <f t="shared" si="1173"/>
        <v>控室×２室0.25</v>
      </c>
      <c r="D249" s="5">
        <f>D251</f>
        <v>0</v>
      </c>
      <c r="E249" s="4">
        <f t="shared" ref="E249:O254" si="1219">E250+$D249</f>
        <v>4800</v>
      </c>
      <c r="F249" s="4">
        <f t="shared" si="1219"/>
        <v>4800</v>
      </c>
      <c r="G249" s="4">
        <f t="shared" si="1219"/>
        <v>4800</v>
      </c>
      <c r="H249" s="4">
        <f t="shared" si="1219"/>
        <v>4800</v>
      </c>
      <c r="I249" s="4">
        <f t="shared" si="1219"/>
        <v>4800</v>
      </c>
      <c r="J249" s="4">
        <f t="shared" si="1219"/>
        <v>4800</v>
      </c>
      <c r="K249" s="4" t="s">
        <v>42</v>
      </c>
      <c r="L249" s="4" t="s">
        <v>42</v>
      </c>
      <c r="M249" s="4">
        <f t="shared" si="1219"/>
        <v>4800</v>
      </c>
      <c r="N249" s="4">
        <f t="shared" si="1219"/>
        <v>4800</v>
      </c>
      <c r="O249" s="4">
        <f t="shared" si="1219"/>
        <v>4800</v>
      </c>
      <c r="P249" s="21">
        <f t="shared" ref="P249" si="1220">O249+D260</f>
        <v>4800</v>
      </c>
      <c r="Q249" s="21">
        <f t="shared" ref="Q249" si="1221">P249+D260</f>
        <v>4800</v>
      </c>
      <c r="R249" s="21">
        <f t="shared" ref="R249" si="1222">Q249+D260</f>
        <v>4800</v>
      </c>
      <c r="S249" s="21">
        <f t="shared" ref="S249" si="1223">R249+D260</f>
        <v>4800</v>
      </c>
    </row>
    <row r="250" spans="1:19" x14ac:dyDescent="0.15">
      <c r="A250" s="20" t="str">
        <f t="shared" ref="A250" si="1224">A249</f>
        <v>控室×２室</v>
      </c>
      <c r="B250" s="2">
        <v>0.27083333333333298</v>
      </c>
      <c r="C250" s="1" t="str">
        <f t="shared" si="1173"/>
        <v>控室×２室0.270833333333333</v>
      </c>
      <c r="D250" s="5">
        <f>D251</f>
        <v>0</v>
      </c>
      <c r="E250" s="4">
        <f t="shared" si="1219"/>
        <v>4800</v>
      </c>
      <c r="F250" s="4">
        <f t="shared" si="1219"/>
        <v>4800</v>
      </c>
      <c r="G250" s="4">
        <f t="shared" si="1219"/>
        <v>4800</v>
      </c>
      <c r="H250" s="4">
        <f t="shared" si="1219"/>
        <v>4800</v>
      </c>
      <c r="I250" s="4">
        <f t="shared" si="1219"/>
        <v>4800</v>
      </c>
      <c r="J250" s="4">
        <f t="shared" si="1219"/>
        <v>4800</v>
      </c>
      <c r="K250" s="4" t="s">
        <v>42</v>
      </c>
      <c r="L250" s="4" t="s">
        <v>42</v>
      </c>
      <c r="M250" s="4">
        <f t="shared" si="1219"/>
        <v>4800</v>
      </c>
      <c r="N250" s="4">
        <f t="shared" si="1219"/>
        <v>4800</v>
      </c>
      <c r="O250" s="4">
        <f t="shared" si="1219"/>
        <v>4800</v>
      </c>
      <c r="P250" s="21">
        <f t="shared" ref="P250" si="1225">O250+D260</f>
        <v>4800</v>
      </c>
      <c r="Q250" s="21">
        <f t="shared" ref="Q250" si="1226">P250+D260</f>
        <v>4800</v>
      </c>
      <c r="R250" s="21">
        <f t="shared" ref="R250" si="1227">Q250+D260</f>
        <v>4800</v>
      </c>
      <c r="S250" s="21">
        <f t="shared" ref="S250" si="1228">R250+D260</f>
        <v>4800</v>
      </c>
    </row>
    <row r="251" spans="1:19" x14ac:dyDescent="0.15">
      <c r="A251" s="20" t="str">
        <f>A250</f>
        <v>控室×２室</v>
      </c>
      <c r="B251" s="2">
        <v>0.29166666666666669</v>
      </c>
      <c r="C251" s="1" t="str">
        <f>A251&amp;B251</f>
        <v>控室×２室0.291666666666667</v>
      </c>
      <c r="D251" s="3">
        <v>0</v>
      </c>
      <c r="E251" s="4">
        <f>E252+$D251</f>
        <v>4800</v>
      </c>
      <c r="F251" s="4">
        <f>F252+$D251</f>
        <v>4800</v>
      </c>
      <c r="G251" s="4">
        <f>G252+$D251</f>
        <v>4800</v>
      </c>
      <c r="H251" s="4">
        <f t="shared" si="1219"/>
        <v>4800</v>
      </c>
      <c r="I251" s="4">
        <f t="shared" si="1219"/>
        <v>4800</v>
      </c>
      <c r="J251" s="4">
        <f t="shared" si="1219"/>
        <v>4800</v>
      </c>
      <c r="K251" s="4" t="s">
        <v>42</v>
      </c>
      <c r="L251" s="4" t="s">
        <v>42</v>
      </c>
      <c r="M251" s="4">
        <f t="shared" si="1219"/>
        <v>4800</v>
      </c>
      <c r="N251" s="4">
        <f t="shared" si="1219"/>
        <v>4800</v>
      </c>
      <c r="O251" s="4">
        <f t="shared" si="1219"/>
        <v>4800</v>
      </c>
      <c r="P251" s="21">
        <f t="shared" ref="P251" si="1229">O251+D260</f>
        <v>4800</v>
      </c>
      <c r="Q251" s="21">
        <f t="shared" ref="Q251" si="1230">P251+D260</f>
        <v>4800</v>
      </c>
      <c r="R251" s="21">
        <f t="shared" ref="R251" si="1231">Q251+D260</f>
        <v>4800</v>
      </c>
      <c r="S251" s="21">
        <f t="shared" ref="S251" si="1232">R251+D260</f>
        <v>4800</v>
      </c>
    </row>
    <row r="252" spans="1:19" x14ac:dyDescent="0.15">
      <c r="A252" s="20" t="str">
        <f>A251</f>
        <v>控室×２室</v>
      </c>
      <c r="B252" s="2">
        <v>0.3125</v>
      </c>
      <c r="C252" s="1" t="str">
        <f t="shared" ref="C252:C263" si="1233">A252&amp;B252</f>
        <v>控室×２室0.3125</v>
      </c>
      <c r="D252" s="5">
        <f>D251</f>
        <v>0</v>
      </c>
      <c r="E252" s="4">
        <f t="shared" ref="E252:G254" si="1234">E253+$D252</f>
        <v>4800</v>
      </c>
      <c r="F252" s="4">
        <f t="shared" si="1234"/>
        <v>4800</v>
      </c>
      <c r="G252" s="4">
        <f t="shared" si="1234"/>
        <v>4800</v>
      </c>
      <c r="H252" s="4">
        <f t="shared" si="1219"/>
        <v>4800</v>
      </c>
      <c r="I252" s="4">
        <f t="shared" si="1219"/>
        <v>4800</v>
      </c>
      <c r="J252" s="4">
        <f t="shared" si="1219"/>
        <v>4800</v>
      </c>
      <c r="K252" s="4" t="s">
        <v>42</v>
      </c>
      <c r="L252" s="4" t="s">
        <v>42</v>
      </c>
      <c r="M252" s="4">
        <f>M253+$D252</f>
        <v>4800</v>
      </c>
      <c r="N252" s="4">
        <f t="shared" si="1219"/>
        <v>4800</v>
      </c>
      <c r="O252" s="4">
        <f t="shared" si="1219"/>
        <v>4800</v>
      </c>
      <c r="P252" s="21">
        <f t="shared" ref="P252" si="1235">O252+D260</f>
        <v>4800</v>
      </c>
      <c r="Q252" s="21">
        <f t="shared" ref="Q252" si="1236">P252+D260</f>
        <v>4800</v>
      </c>
      <c r="R252" s="21">
        <f t="shared" ref="R252" si="1237">Q252+D260</f>
        <v>4800</v>
      </c>
      <c r="S252" s="21">
        <f t="shared" ref="S252" si="1238">R252+D260</f>
        <v>4800</v>
      </c>
    </row>
    <row r="253" spans="1:19" x14ac:dyDescent="0.15">
      <c r="A253" s="20" t="str">
        <f>A252</f>
        <v>控室×２室</v>
      </c>
      <c r="B253" s="2">
        <v>0.33333333333333298</v>
      </c>
      <c r="C253" s="1" t="str">
        <f t="shared" si="1233"/>
        <v>控室×２室0.333333333333333</v>
      </c>
      <c r="D253" s="3">
        <v>0</v>
      </c>
      <c r="E253" s="4">
        <f t="shared" si="1234"/>
        <v>4800</v>
      </c>
      <c r="F253" s="4">
        <f t="shared" si="1234"/>
        <v>4800</v>
      </c>
      <c r="G253" s="4">
        <f t="shared" si="1234"/>
        <v>4800</v>
      </c>
      <c r="H253" s="4">
        <f t="shared" si="1219"/>
        <v>4800</v>
      </c>
      <c r="I253" s="4">
        <f t="shared" si="1219"/>
        <v>4800</v>
      </c>
      <c r="J253" s="4">
        <f t="shared" si="1219"/>
        <v>4800</v>
      </c>
      <c r="K253" s="4" t="s">
        <v>42</v>
      </c>
      <c r="L253" s="4" t="s">
        <v>42</v>
      </c>
      <c r="M253" s="4">
        <f t="shared" si="1219"/>
        <v>4800</v>
      </c>
      <c r="N253" s="4">
        <f t="shared" si="1219"/>
        <v>4800</v>
      </c>
      <c r="O253" s="4">
        <f t="shared" si="1219"/>
        <v>4800</v>
      </c>
      <c r="P253" s="21">
        <f t="shared" ref="P253" si="1239">O253+D260</f>
        <v>4800</v>
      </c>
      <c r="Q253" s="21">
        <f t="shared" ref="Q253" si="1240">P253+D260</f>
        <v>4800</v>
      </c>
      <c r="R253" s="21">
        <f t="shared" ref="R253" si="1241">Q253+D260</f>
        <v>4800</v>
      </c>
      <c r="S253" s="21">
        <f t="shared" ref="S253" si="1242">R253+D260</f>
        <v>4800</v>
      </c>
    </row>
    <row r="254" spans="1:19" x14ac:dyDescent="0.15">
      <c r="A254" s="20" t="str">
        <f t="shared" ref="A254:A261" si="1243">A253</f>
        <v>控室×２室</v>
      </c>
      <c r="B254" s="2">
        <v>0.35416666666666702</v>
      </c>
      <c r="C254" s="1" t="str">
        <f t="shared" si="1233"/>
        <v>控室×２室0.354166666666667</v>
      </c>
      <c r="D254" s="5">
        <f>D253</f>
        <v>0</v>
      </c>
      <c r="E254" s="4">
        <f>E255+$D254</f>
        <v>4800</v>
      </c>
      <c r="F254" s="4">
        <f t="shared" si="1234"/>
        <v>4800</v>
      </c>
      <c r="G254" s="4">
        <f t="shared" si="1234"/>
        <v>4800</v>
      </c>
      <c r="H254" s="4">
        <f t="shared" si="1219"/>
        <v>4800</v>
      </c>
      <c r="I254" s="4">
        <f t="shared" si="1219"/>
        <v>4800</v>
      </c>
      <c r="J254" s="4">
        <f t="shared" si="1219"/>
        <v>4800</v>
      </c>
      <c r="K254" s="4" t="s">
        <v>42</v>
      </c>
      <c r="L254" s="4" t="s">
        <v>42</v>
      </c>
      <c r="M254" s="4">
        <f t="shared" si="1219"/>
        <v>4800</v>
      </c>
      <c r="N254" s="4">
        <f t="shared" si="1219"/>
        <v>4800</v>
      </c>
      <c r="O254" s="4">
        <f t="shared" si="1219"/>
        <v>4800</v>
      </c>
      <c r="P254" s="21">
        <f t="shared" ref="P254" si="1244">O254+D260</f>
        <v>4800</v>
      </c>
      <c r="Q254" s="21">
        <f t="shared" ref="Q254" si="1245">P254+D260</f>
        <v>4800</v>
      </c>
      <c r="R254" s="21">
        <f t="shared" ref="R254" si="1246">Q254+D260</f>
        <v>4800</v>
      </c>
      <c r="S254" s="21">
        <f t="shared" ref="S254" si="1247">R254+D260</f>
        <v>4800</v>
      </c>
    </row>
    <row r="255" spans="1:19" x14ac:dyDescent="0.15">
      <c r="A255" s="20" t="str">
        <f t="shared" si="1243"/>
        <v>控室×２室</v>
      </c>
      <c r="B255" s="2">
        <v>0.375</v>
      </c>
      <c r="C255" s="1" t="str">
        <f t="shared" si="1233"/>
        <v>控室×２室0.375</v>
      </c>
      <c r="D255" s="3">
        <v>0</v>
      </c>
      <c r="E255" s="3">
        <v>4800</v>
      </c>
      <c r="F255" s="4">
        <f>E255+D256</f>
        <v>4800</v>
      </c>
      <c r="G255" s="4">
        <f>F255+D256</f>
        <v>4800</v>
      </c>
      <c r="H255" s="3">
        <v>4800</v>
      </c>
      <c r="I255" s="4">
        <f>H255+D259</f>
        <v>4800</v>
      </c>
      <c r="J255" s="4">
        <f>I255+D259</f>
        <v>4800</v>
      </c>
      <c r="K255" s="4" t="s">
        <v>42</v>
      </c>
      <c r="L255" s="4" t="s">
        <v>42</v>
      </c>
      <c r="M255" s="3">
        <v>4800</v>
      </c>
      <c r="N255" s="4">
        <f>M255+D259</f>
        <v>4800</v>
      </c>
      <c r="O255" s="4">
        <f>N255+D259</f>
        <v>4800</v>
      </c>
      <c r="P255" s="21">
        <f t="shared" ref="P255" si="1248">O255+D260</f>
        <v>4800</v>
      </c>
      <c r="Q255" s="21">
        <f t="shared" ref="Q255" si="1249">P255+D260</f>
        <v>4800</v>
      </c>
      <c r="R255" s="21">
        <f t="shared" ref="R255" si="1250">Q255+D260</f>
        <v>4800</v>
      </c>
      <c r="S255" s="21">
        <f t="shared" ref="S255" si="1251">R255+D260</f>
        <v>4800</v>
      </c>
    </row>
    <row r="256" spans="1:19" x14ac:dyDescent="0.15">
      <c r="A256" s="20" t="str">
        <f t="shared" si="1243"/>
        <v>控室×２室</v>
      </c>
      <c r="B256" s="2">
        <v>0.5</v>
      </c>
      <c r="C256" s="1" t="str">
        <f t="shared" si="1233"/>
        <v>控室×２室0.5</v>
      </c>
      <c r="D256" s="3">
        <v>0</v>
      </c>
      <c r="E256" s="4" t="s">
        <v>42</v>
      </c>
      <c r="F256" s="4" t="s">
        <v>42</v>
      </c>
      <c r="G256" s="4" t="s">
        <v>42</v>
      </c>
      <c r="H256" s="4">
        <f t="shared" ref="H256:J257" si="1252">H257+$D256</f>
        <v>4800</v>
      </c>
      <c r="I256" s="4">
        <f t="shared" si="1252"/>
        <v>4800</v>
      </c>
      <c r="J256" s="4">
        <f t="shared" si="1252"/>
        <v>4800</v>
      </c>
      <c r="K256" s="4" t="s">
        <v>42</v>
      </c>
      <c r="L256" s="4" t="s">
        <v>42</v>
      </c>
      <c r="M256" s="4">
        <f t="shared" ref="M256:O257" si="1253">M257+$D256</f>
        <v>4800</v>
      </c>
      <c r="N256" s="4">
        <f t="shared" si="1253"/>
        <v>4800</v>
      </c>
      <c r="O256" s="4">
        <f>O257+$D256</f>
        <v>4800</v>
      </c>
      <c r="P256" s="21">
        <f t="shared" ref="P256" si="1254">O256+D260</f>
        <v>4800</v>
      </c>
      <c r="Q256" s="21">
        <f t="shared" ref="Q256" si="1255">P256+D260</f>
        <v>4800</v>
      </c>
      <c r="R256" s="21">
        <f t="shared" ref="R256" si="1256">Q256+D260</f>
        <v>4800</v>
      </c>
      <c r="S256" s="21">
        <f t="shared" ref="S256" si="1257">R256+D260</f>
        <v>4800</v>
      </c>
    </row>
    <row r="257" spans="1:19" x14ac:dyDescent="0.15">
      <c r="A257" s="20" t="str">
        <f t="shared" si="1243"/>
        <v>控室×２室</v>
      </c>
      <c r="B257" s="2">
        <v>0.52083333333333304</v>
      </c>
      <c r="C257" s="1" t="str">
        <f t="shared" si="1233"/>
        <v>控室×２室0.520833333333333</v>
      </c>
      <c r="D257" s="5">
        <f>D256</f>
        <v>0</v>
      </c>
      <c r="E257" s="4" t="s">
        <v>42</v>
      </c>
      <c r="F257" s="4" t="s">
        <v>42</v>
      </c>
      <c r="G257" s="4" t="s">
        <v>42</v>
      </c>
      <c r="H257" s="4">
        <f t="shared" si="1252"/>
        <v>4800</v>
      </c>
      <c r="I257" s="4">
        <f t="shared" si="1252"/>
        <v>4800</v>
      </c>
      <c r="J257" s="4">
        <f t="shared" si="1252"/>
        <v>4800</v>
      </c>
      <c r="K257" s="4" t="s">
        <v>42</v>
      </c>
      <c r="L257" s="4" t="s">
        <v>42</v>
      </c>
      <c r="M257" s="4">
        <f t="shared" si="1253"/>
        <v>4800</v>
      </c>
      <c r="N257" s="4">
        <f t="shared" si="1253"/>
        <v>4800</v>
      </c>
      <c r="O257" s="4">
        <f t="shared" si="1253"/>
        <v>4800</v>
      </c>
      <c r="P257" s="21">
        <f t="shared" ref="P257" si="1258">O257+D260</f>
        <v>4800</v>
      </c>
      <c r="Q257" s="21">
        <f t="shared" ref="Q257" si="1259">P257+D260</f>
        <v>4800</v>
      </c>
      <c r="R257" s="21">
        <f t="shared" ref="R257" si="1260">Q257+D260</f>
        <v>4800</v>
      </c>
      <c r="S257" s="21">
        <f t="shared" ref="S257" si="1261">R257+D260</f>
        <v>4800</v>
      </c>
    </row>
    <row r="258" spans="1:19" x14ac:dyDescent="0.15">
      <c r="A258" s="20" t="str">
        <f t="shared" si="1243"/>
        <v>控室×２室</v>
      </c>
      <c r="B258" s="2">
        <v>0.54166666666666696</v>
      </c>
      <c r="C258" s="1" t="str">
        <f t="shared" si="1233"/>
        <v>控室×２室0.541666666666667</v>
      </c>
      <c r="D258" s="3">
        <v>0</v>
      </c>
      <c r="E258" s="4" t="s">
        <v>42</v>
      </c>
      <c r="F258" s="4" t="s">
        <v>42</v>
      </c>
      <c r="G258" s="4" t="s">
        <v>42</v>
      </c>
      <c r="H258" s="3">
        <v>4800</v>
      </c>
      <c r="I258" s="4">
        <f>H258+D259</f>
        <v>4800</v>
      </c>
      <c r="J258" s="5">
        <f>I258+D259</f>
        <v>4800</v>
      </c>
      <c r="K258" s="4" t="s">
        <v>42</v>
      </c>
      <c r="L258" s="4" t="s">
        <v>42</v>
      </c>
      <c r="M258" s="3">
        <v>4800</v>
      </c>
      <c r="N258" s="4">
        <f>M258+D259</f>
        <v>4800</v>
      </c>
      <c r="O258" s="4">
        <f>N258+D259</f>
        <v>4800</v>
      </c>
      <c r="P258" s="21">
        <f t="shared" ref="P258" si="1262">O258+D260</f>
        <v>4800</v>
      </c>
      <c r="Q258" s="21">
        <f t="shared" ref="Q258" si="1263">P258+D260</f>
        <v>4800</v>
      </c>
      <c r="R258" s="21">
        <f t="shared" ref="R258" si="1264">Q258+D260</f>
        <v>4800</v>
      </c>
      <c r="S258" s="21">
        <f t="shared" ref="S258" si="1265">R258+D260</f>
        <v>4800</v>
      </c>
    </row>
    <row r="259" spans="1:19" x14ac:dyDescent="0.15">
      <c r="A259" s="20" t="str">
        <f t="shared" si="1243"/>
        <v>控室×２室</v>
      </c>
      <c r="B259" s="2">
        <v>0.66666666666666663</v>
      </c>
      <c r="C259" s="1" t="str">
        <f t="shared" si="1233"/>
        <v>控室×２室0.666666666666667</v>
      </c>
      <c r="D259" s="3">
        <v>0</v>
      </c>
      <c r="E259" s="4" t="s">
        <v>42</v>
      </c>
      <c r="F259" s="4" t="s">
        <v>42</v>
      </c>
      <c r="G259" s="4" t="s">
        <v>42</v>
      </c>
      <c r="H259" s="4" t="s">
        <v>42</v>
      </c>
      <c r="I259" s="4" t="s">
        <v>42</v>
      </c>
      <c r="J259" s="4" t="s">
        <v>42</v>
      </c>
      <c r="K259" s="4" t="s">
        <v>42</v>
      </c>
      <c r="L259" s="4" t="s">
        <v>42</v>
      </c>
      <c r="M259" s="4">
        <f t="shared" ref="M259:O260" si="1266">M260+$D259</f>
        <v>4800</v>
      </c>
      <c r="N259" s="4">
        <f t="shared" si="1266"/>
        <v>4800</v>
      </c>
      <c r="O259" s="4">
        <f t="shared" si="1266"/>
        <v>4800</v>
      </c>
      <c r="P259" s="21">
        <f t="shared" ref="P259" si="1267">O259+D260</f>
        <v>4800</v>
      </c>
      <c r="Q259" s="21">
        <f t="shared" ref="Q259" si="1268">P259+D260</f>
        <v>4800</v>
      </c>
      <c r="R259" s="21">
        <f t="shared" ref="R259" si="1269">Q259+D260</f>
        <v>4800</v>
      </c>
      <c r="S259" s="21">
        <f t="shared" ref="S259" si="1270">R259+D260</f>
        <v>4800</v>
      </c>
    </row>
    <row r="260" spans="1:19" x14ac:dyDescent="0.15">
      <c r="A260" s="20" t="str">
        <f t="shared" si="1243"/>
        <v>控室×２室</v>
      </c>
      <c r="B260" s="2">
        <v>0.6875</v>
      </c>
      <c r="C260" s="1" t="str">
        <f t="shared" si="1233"/>
        <v>控室×２室0.6875</v>
      </c>
      <c r="D260" s="5">
        <f>D259</f>
        <v>0</v>
      </c>
      <c r="E260" s="4" t="s">
        <v>42</v>
      </c>
      <c r="F260" s="4" t="s">
        <v>42</v>
      </c>
      <c r="G260" s="4" t="s">
        <v>42</v>
      </c>
      <c r="H260" s="4" t="s">
        <v>42</v>
      </c>
      <c r="I260" s="4" t="s">
        <v>42</v>
      </c>
      <c r="J260" s="4" t="s">
        <v>42</v>
      </c>
      <c r="K260" s="4" t="s">
        <v>42</v>
      </c>
      <c r="L260" s="4" t="s">
        <v>42</v>
      </c>
      <c r="M260" s="4">
        <f t="shared" si="1266"/>
        <v>4800</v>
      </c>
      <c r="N260" s="4">
        <f t="shared" si="1266"/>
        <v>4800</v>
      </c>
      <c r="O260" s="4">
        <f t="shared" si="1266"/>
        <v>4800</v>
      </c>
      <c r="P260" s="21">
        <f t="shared" ref="P260" si="1271">O260+D260</f>
        <v>4800</v>
      </c>
      <c r="Q260" s="21">
        <f t="shared" ref="Q260" si="1272">P260+D260</f>
        <v>4800</v>
      </c>
      <c r="R260" s="21">
        <f t="shared" ref="R260" si="1273">Q260+D260</f>
        <v>4800</v>
      </c>
      <c r="S260" s="21">
        <f t="shared" ref="S260" si="1274">R260+D260</f>
        <v>4800</v>
      </c>
    </row>
    <row r="261" spans="1:19" x14ac:dyDescent="0.15">
      <c r="A261" s="20" t="str">
        <f t="shared" si="1243"/>
        <v>控室×２室</v>
      </c>
      <c r="B261" s="2">
        <v>0.70833333333333337</v>
      </c>
      <c r="C261" s="1" t="str">
        <f t="shared" si="1233"/>
        <v>控室×２室0.708333333333333</v>
      </c>
      <c r="D261" s="3">
        <v>0</v>
      </c>
      <c r="E261" s="4" t="s">
        <v>42</v>
      </c>
      <c r="F261" s="4" t="s">
        <v>42</v>
      </c>
      <c r="G261" s="4" t="s">
        <v>42</v>
      </c>
      <c r="H261" s="4" t="s">
        <v>42</v>
      </c>
      <c r="I261" s="4" t="s">
        <v>42</v>
      </c>
      <c r="J261" s="4" t="s">
        <v>42</v>
      </c>
      <c r="K261" s="4" t="s">
        <v>42</v>
      </c>
      <c r="L261" s="4" t="s">
        <v>42</v>
      </c>
      <c r="M261" s="3">
        <v>4800</v>
      </c>
      <c r="N261" s="4">
        <f>M261+D260</f>
        <v>4800</v>
      </c>
      <c r="O261" s="4">
        <f>N261+D260</f>
        <v>4800</v>
      </c>
      <c r="P261" s="21">
        <f t="shared" ref="P261" si="1275">O261+D260</f>
        <v>4800</v>
      </c>
      <c r="Q261" s="21">
        <f t="shared" ref="Q261" si="1276">P261+D260</f>
        <v>4800</v>
      </c>
      <c r="R261" s="21">
        <f t="shared" ref="R261" si="1277">Q261+D260</f>
        <v>4800</v>
      </c>
      <c r="S261" s="21">
        <f t="shared" ref="S261" si="1278">R261+D260</f>
        <v>4800</v>
      </c>
    </row>
    <row r="262" spans="1:19" x14ac:dyDescent="0.15">
      <c r="A262" s="19" t="s">
        <v>196</v>
      </c>
      <c r="B262" s="2">
        <v>0.25</v>
      </c>
      <c r="C262" s="1" t="str">
        <f t="shared" si="1233"/>
        <v>控室×３室0.25</v>
      </c>
      <c r="D262" s="5">
        <f>D264</f>
        <v>0</v>
      </c>
      <c r="E262" s="4">
        <f t="shared" ref="E262:O267" si="1279">E263+$D262</f>
        <v>7200</v>
      </c>
      <c r="F262" s="4">
        <f t="shared" si="1279"/>
        <v>7200</v>
      </c>
      <c r="G262" s="4">
        <f t="shared" si="1279"/>
        <v>7200</v>
      </c>
      <c r="H262" s="4">
        <f t="shared" si="1279"/>
        <v>7200</v>
      </c>
      <c r="I262" s="4">
        <f t="shared" si="1279"/>
        <v>7200</v>
      </c>
      <c r="J262" s="4">
        <f t="shared" si="1279"/>
        <v>7200</v>
      </c>
      <c r="K262" s="4" t="s">
        <v>42</v>
      </c>
      <c r="L262" s="4" t="s">
        <v>42</v>
      </c>
      <c r="M262" s="4">
        <f t="shared" si="1279"/>
        <v>7200</v>
      </c>
      <c r="N262" s="4">
        <f t="shared" si="1279"/>
        <v>7200</v>
      </c>
      <c r="O262" s="4">
        <f t="shared" si="1279"/>
        <v>7200</v>
      </c>
      <c r="P262" s="21">
        <f t="shared" ref="P262" si="1280">O262+D273</f>
        <v>7200</v>
      </c>
      <c r="Q262" s="21">
        <f t="shared" ref="Q262" si="1281">P262+D273</f>
        <v>7200</v>
      </c>
      <c r="R262" s="21">
        <f t="shared" ref="R262" si="1282">Q262+D273</f>
        <v>7200</v>
      </c>
      <c r="S262" s="21">
        <f t="shared" ref="S262" si="1283">R262+D273</f>
        <v>7200</v>
      </c>
    </row>
    <row r="263" spans="1:19" x14ac:dyDescent="0.15">
      <c r="A263" s="20" t="str">
        <f t="shared" ref="A263" si="1284">A262</f>
        <v>控室×３室</v>
      </c>
      <c r="B263" s="2">
        <v>0.27083333333333298</v>
      </c>
      <c r="C263" s="1" t="str">
        <f t="shared" si="1233"/>
        <v>控室×３室0.270833333333333</v>
      </c>
      <c r="D263" s="5">
        <f>D264</f>
        <v>0</v>
      </c>
      <c r="E263" s="4">
        <f t="shared" si="1279"/>
        <v>7200</v>
      </c>
      <c r="F263" s="4">
        <f t="shared" si="1279"/>
        <v>7200</v>
      </c>
      <c r="G263" s="4">
        <f t="shared" si="1279"/>
        <v>7200</v>
      </c>
      <c r="H263" s="4">
        <f t="shared" si="1279"/>
        <v>7200</v>
      </c>
      <c r="I263" s="4">
        <f t="shared" si="1279"/>
        <v>7200</v>
      </c>
      <c r="J263" s="4">
        <f t="shared" si="1279"/>
        <v>7200</v>
      </c>
      <c r="K263" s="4" t="s">
        <v>42</v>
      </c>
      <c r="L263" s="4" t="s">
        <v>42</v>
      </c>
      <c r="M263" s="4">
        <f t="shared" si="1279"/>
        <v>7200</v>
      </c>
      <c r="N263" s="4">
        <f t="shared" si="1279"/>
        <v>7200</v>
      </c>
      <c r="O263" s="4">
        <f t="shared" si="1279"/>
        <v>7200</v>
      </c>
      <c r="P263" s="21">
        <f t="shared" ref="P263" si="1285">O263+D273</f>
        <v>7200</v>
      </c>
      <c r="Q263" s="21">
        <f t="shared" ref="Q263" si="1286">P263+D273</f>
        <v>7200</v>
      </c>
      <c r="R263" s="21">
        <f t="shared" ref="R263" si="1287">Q263+D273</f>
        <v>7200</v>
      </c>
      <c r="S263" s="21">
        <f t="shared" ref="S263" si="1288">R263+D273</f>
        <v>7200</v>
      </c>
    </row>
    <row r="264" spans="1:19" x14ac:dyDescent="0.15">
      <c r="A264" s="20" t="str">
        <f>A263</f>
        <v>控室×３室</v>
      </c>
      <c r="B264" s="2">
        <v>0.29166666666666669</v>
      </c>
      <c r="C264" s="1" t="str">
        <f>A264&amp;B264</f>
        <v>控室×３室0.291666666666667</v>
      </c>
      <c r="D264" s="3">
        <v>0</v>
      </c>
      <c r="E264" s="4">
        <f>E265+$D264</f>
        <v>7200</v>
      </c>
      <c r="F264" s="4">
        <f>F265+$D264</f>
        <v>7200</v>
      </c>
      <c r="G264" s="4">
        <f>G265+$D264</f>
        <v>7200</v>
      </c>
      <c r="H264" s="4">
        <f t="shared" si="1279"/>
        <v>7200</v>
      </c>
      <c r="I264" s="4">
        <f t="shared" si="1279"/>
        <v>7200</v>
      </c>
      <c r="J264" s="4">
        <f t="shared" si="1279"/>
        <v>7200</v>
      </c>
      <c r="K264" s="4" t="s">
        <v>42</v>
      </c>
      <c r="L264" s="4" t="s">
        <v>42</v>
      </c>
      <c r="M264" s="4">
        <f t="shared" si="1279"/>
        <v>7200</v>
      </c>
      <c r="N264" s="4">
        <f t="shared" si="1279"/>
        <v>7200</v>
      </c>
      <c r="O264" s="4">
        <f t="shared" si="1279"/>
        <v>7200</v>
      </c>
      <c r="P264" s="21">
        <f t="shared" ref="P264" si="1289">O264+D273</f>
        <v>7200</v>
      </c>
      <c r="Q264" s="21">
        <f t="shared" ref="Q264" si="1290">P264+D273</f>
        <v>7200</v>
      </c>
      <c r="R264" s="21">
        <f t="shared" ref="R264" si="1291">Q264+D273</f>
        <v>7200</v>
      </c>
      <c r="S264" s="21">
        <f t="shared" ref="S264" si="1292">R264+D273</f>
        <v>7200</v>
      </c>
    </row>
    <row r="265" spans="1:19" x14ac:dyDescent="0.15">
      <c r="A265" s="20" t="str">
        <f>A264</f>
        <v>控室×３室</v>
      </c>
      <c r="B265" s="2">
        <v>0.3125</v>
      </c>
      <c r="C265" s="1" t="str">
        <f t="shared" ref="C265:C276" si="1293">A265&amp;B265</f>
        <v>控室×３室0.3125</v>
      </c>
      <c r="D265" s="5">
        <f>D264</f>
        <v>0</v>
      </c>
      <c r="E265" s="4">
        <f t="shared" ref="E265:G267" si="1294">E266+$D265</f>
        <v>7200</v>
      </c>
      <c r="F265" s="4">
        <f t="shared" si="1294"/>
        <v>7200</v>
      </c>
      <c r="G265" s="4">
        <f t="shared" si="1294"/>
        <v>7200</v>
      </c>
      <c r="H265" s="4">
        <f t="shared" si="1279"/>
        <v>7200</v>
      </c>
      <c r="I265" s="4">
        <f t="shared" si="1279"/>
        <v>7200</v>
      </c>
      <c r="J265" s="4">
        <f t="shared" si="1279"/>
        <v>7200</v>
      </c>
      <c r="K265" s="4" t="s">
        <v>42</v>
      </c>
      <c r="L265" s="4" t="s">
        <v>42</v>
      </c>
      <c r="M265" s="4">
        <f>M266+$D265</f>
        <v>7200</v>
      </c>
      <c r="N265" s="4">
        <f t="shared" si="1279"/>
        <v>7200</v>
      </c>
      <c r="O265" s="4">
        <f t="shared" si="1279"/>
        <v>7200</v>
      </c>
      <c r="P265" s="21">
        <f t="shared" ref="P265" si="1295">O265+D273</f>
        <v>7200</v>
      </c>
      <c r="Q265" s="21">
        <f t="shared" ref="Q265" si="1296">P265+D273</f>
        <v>7200</v>
      </c>
      <c r="R265" s="21">
        <f t="shared" ref="R265" si="1297">Q265+D273</f>
        <v>7200</v>
      </c>
      <c r="S265" s="21">
        <f t="shared" ref="S265" si="1298">R265+D273</f>
        <v>7200</v>
      </c>
    </row>
    <row r="266" spans="1:19" x14ac:dyDescent="0.15">
      <c r="A266" s="20" t="str">
        <f>A265</f>
        <v>控室×３室</v>
      </c>
      <c r="B266" s="2">
        <v>0.33333333333333298</v>
      </c>
      <c r="C266" s="1" t="str">
        <f t="shared" si="1293"/>
        <v>控室×３室0.333333333333333</v>
      </c>
      <c r="D266" s="3">
        <v>0</v>
      </c>
      <c r="E266" s="4">
        <f t="shared" si="1294"/>
        <v>7200</v>
      </c>
      <c r="F266" s="4">
        <f t="shared" si="1294"/>
        <v>7200</v>
      </c>
      <c r="G266" s="4">
        <f t="shared" si="1294"/>
        <v>7200</v>
      </c>
      <c r="H266" s="4">
        <f t="shared" si="1279"/>
        <v>7200</v>
      </c>
      <c r="I266" s="4">
        <f t="shared" si="1279"/>
        <v>7200</v>
      </c>
      <c r="J266" s="4">
        <f t="shared" si="1279"/>
        <v>7200</v>
      </c>
      <c r="K266" s="4" t="s">
        <v>42</v>
      </c>
      <c r="L266" s="4" t="s">
        <v>42</v>
      </c>
      <c r="M266" s="4">
        <f t="shared" si="1279"/>
        <v>7200</v>
      </c>
      <c r="N266" s="4">
        <f t="shared" si="1279"/>
        <v>7200</v>
      </c>
      <c r="O266" s="4">
        <f t="shared" si="1279"/>
        <v>7200</v>
      </c>
      <c r="P266" s="21">
        <f t="shared" ref="P266" si="1299">O266+D273</f>
        <v>7200</v>
      </c>
      <c r="Q266" s="21">
        <f t="shared" ref="Q266" si="1300">P266+D273</f>
        <v>7200</v>
      </c>
      <c r="R266" s="21">
        <f t="shared" ref="R266" si="1301">Q266+D273</f>
        <v>7200</v>
      </c>
      <c r="S266" s="21">
        <f t="shared" ref="S266" si="1302">R266+D273</f>
        <v>7200</v>
      </c>
    </row>
    <row r="267" spans="1:19" x14ac:dyDescent="0.15">
      <c r="A267" s="20" t="str">
        <f t="shared" ref="A267:A274" si="1303">A266</f>
        <v>控室×３室</v>
      </c>
      <c r="B267" s="2">
        <v>0.35416666666666702</v>
      </c>
      <c r="C267" s="1" t="str">
        <f t="shared" si="1293"/>
        <v>控室×３室0.354166666666667</v>
      </c>
      <c r="D267" s="5">
        <f>D266</f>
        <v>0</v>
      </c>
      <c r="E267" s="4">
        <f>E268+$D267</f>
        <v>7200</v>
      </c>
      <c r="F267" s="4">
        <f t="shared" si="1294"/>
        <v>7200</v>
      </c>
      <c r="G267" s="4">
        <f t="shared" si="1294"/>
        <v>7200</v>
      </c>
      <c r="H267" s="4">
        <f t="shared" si="1279"/>
        <v>7200</v>
      </c>
      <c r="I267" s="4">
        <f t="shared" si="1279"/>
        <v>7200</v>
      </c>
      <c r="J267" s="4">
        <f t="shared" si="1279"/>
        <v>7200</v>
      </c>
      <c r="K267" s="4" t="s">
        <v>42</v>
      </c>
      <c r="L267" s="4" t="s">
        <v>42</v>
      </c>
      <c r="M267" s="4">
        <f t="shared" si="1279"/>
        <v>7200</v>
      </c>
      <c r="N267" s="4">
        <f t="shared" si="1279"/>
        <v>7200</v>
      </c>
      <c r="O267" s="4">
        <f t="shared" si="1279"/>
        <v>7200</v>
      </c>
      <c r="P267" s="21">
        <f t="shared" ref="P267" si="1304">O267+D273</f>
        <v>7200</v>
      </c>
      <c r="Q267" s="21">
        <f t="shared" ref="Q267" si="1305">P267+D273</f>
        <v>7200</v>
      </c>
      <c r="R267" s="21">
        <f t="shared" ref="R267" si="1306">Q267+D273</f>
        <v>7200</v>
      </c>
      <c r="S267" s="21">
        <f t="shared" ref="S267" si="1307">R267+D273</f>
        <v>7200</v>
      </c>
    </row>
    <row r="268" spans="1:19" x14ac:dyDescent="0.15">
      <c r="A268" s="20" t="str">
        <f t="shared" si="1303"/>
        <v>控室×３室</v>
      </c>
      <c r="B268" s="2">
        <v>0.375</v>
      </c>
      <c r="C268" s="1" t="str">
        <f t="shared" si="1293"/>
        <v>控室×３室0.375</v>
      </c>
      <c r="D268" s="3">
        <v>0</v>
      </c>
      <c r="E268" s="3">
        <v>7200</v>
      </c>
      <c r="F268" s="4">
        <f>E268+D269</f>
        <v>7200</v>
      </c>
      <c r="G268" s="4">
        <f>F268+D269</f>
        <v>7200</v>
      </c>
      <c r="H268" s="3">
        <v>7200</v>
      </c>
      <c r="I268" s="4">
        <f>H268+D272</f>
        <v>7200</v>
      </c>
      <c r="J268" s="4">
        <f>I268+D272</f>
        <v>7200</v>
      </c>
      <c r="K268" s="4" t="s">
        <v>42</v>
      </c>
      <c r="L268" s="4" t="s">
        <v>42</v>
      </c>
      <c r="M268" s="3">
        <v>7200</v>
      </c>
      <c r="N268" s="4">
        <f>M268+D272</f>
        <v>7200</v>
      </c>
      <c r="O268" s="4">
        <f>N268+D272</f>
        <v>7200</v>
      </c>
      <c r="P268" s="21">
        <f t="shared" ref="P268" si="1308">O268+D273</f>
        <v>7200</v>
      </c>
      <c r="Q268" s="21">
        <f t="shared" ref="Q268" si="1309">P268+D273</f>
        <v>7200</v>
      </c>
      <c r="R268" s="21">
        <f t="shared" ref="R268" si="1310">Q268+D273</f>
        <v>7200</v>
      </c>
      <c r="S268" s="21">
        <f t="shared" ref="S268" si="1311">R268+D273</f>
        <v>7200</v>
      </c>
    </row>
    <row r="269" spans="1:19" x14ac:dyDescent="0.15">
      <c r="A269" s="20" t="str">
        <f t="shared" si="1303"/>
        <v>控室×３室</v>
      </c>
      <c r="B269" s="2">
        <v>0.5</v>
      </c>
      <c r="C269" s="1" t="str">
        <f t="shared" si="1293"/>
        <v>控室×３室0.5</v>
      </c>
      <c r="D269" s="3">
        <v>0</v>
      </c>
      <c r="E269" s="4" t="s">
        <v>42</v>
      </c>
      <c r="F269" s="4" t="s">
        <v>42</v>
      </c>
      <c r="G269" s="4" t="s">
        <v>42</v>
      </c>
      <c r="H269" s="4">
        <f t="shared" ref="H269:J270" si="1312">H270+$D269</f>
        <v>7200</v>
      </c>
      <c r="I269" s="4">
        <f t="shared" si="1312"/>
        <v>7200</v>
      </c>
      <c r="J269" s="4">
        <f t="shared" si="1312"/>
        <v>7200</v>
      </c>
      <c r="K269" s="4" t="s">
        <v>42</v>
      </c>
      <c r="L269" s="4" t="s">
        <v>42</v>
      </c>
      <c r="M269" s="4">
        <f t="shared" ref="M269:O270" si="1313">M270+$D269</f>
        <v>7200</v>
      </c>
      <c r="N269" s="4">
        <f t="shared" si="1313"/>
        <v>7200</v>
      </c>
      <c r="O269" s="4">
        <f>O270+$D269</f>
        <v>7200</v>
      </c>
      <c r="P269" s="21">
        <f t="shared" ref="P269" si="1314">O269+D273</f>
        <v>7200</v>
      </c>
      <c r="Q269" s="21">
        <f t="shared" ref="Q269" si="1315">P269+D273</f>
        <v>7200</v>
      </c>
      <c r="R269" s="21">
        <f t="shared" ref="R269" si="1316">Q269+D273</f>
        <v>7200</v>
      </c>
      <c r="S269" s="21">
        <f t="shared" ref="S269" si="1317">R269+D273</f>
        <v>7200</v>
      </c>
    </row>
    <row r="270" spans="1:19" x14ac:dyDescent="0.15">
      <c r="A270" s="20" t="str">
        <f t="shared" si="1303"/>
        <v>控室×３室</v>
      </c>
      <c r="B270" s="2">
        <v>0.52083333333333304</v>
      </c>
      <c r="C270" s="1" t="str">
        <f t="shared" si="1293"/>
        <v>控室×３室0.520833333333333</v>
      </c>
      <c r="D270" s="5">
        <f>D269</f>
        <v>0</v>
      </c>
      <c r="E270" s="4" t="s">
        <v>42</v>
      </c>
      <c r="F270" s="4" t="s">
        <v>42</v>
      </c>
      <c r="G270" s="4" t="s">
        <v>42</v>
      </c>
      <c r="H270" s="4">
        <f t="shared" si="1312"/>
        <v>7200</v>
      </c>
      <c r="I270" s="4">
        <f t="shared" si="1312"/>
        <v>7200</v>
      </c>
      <c r="J270" s="4">
        <f t="shared" si="1312"/>
        <v>7200</v>
      </c>
      <c r="K270" s="4" t="s">
        <v>42</v>
      </c>
      <c r="L270" s="4" t="s">
        <v>42</v>
      </c>
      <c r="M270" s="4">
        <f t="shared" si="1313"/>
        <v>7200</v>
      </c>
      <c r="N270" s="4">
        <f t="shared" si="1313"/>
        <v>7200</v>
      </c>
      <c r="O270" s="4">
        <f t="shared" si="1313"/>
        <v>7200</v>
      </c>
      <c r="P270" s="21">
        <f t="shared" ref="P270" si="1318">O270+D273</f>
        <v>7200</v>
      </c>
      <c r="Q270" s="21">
        <f t="shared" ref="Q270" si="1319">P270+D273</f>
        <v>7200</v>
      </c>
      <c r="R270" s="21">
        <f t="shared" ref="R270" si="1320">Q270+D273</f>
        <v>7200</v>
      </c>
      <c r="S270" s="21">
        <f t="shared" ref="S270" si="1321">R270+D273</f>
        <v>7200</v>
      </c>
    </row>
    <row r="271" spans="1:19" x14ac:dyDescent="0.15">
      <c r="A271" s="20" t="str">
        <f t="shared" si="1303"/>
        <v>控室×３室</v>
      </c>
      <c r="B271" s="2">
        <v>0.54166666666666696</v>
      </c>
      <c r="C271" s="1" t="str">
        <f t="shared" si="1293"/>
        <v>控室×３室0.541666666666667</v>
      </c>
      <c r="D271" s="3">
        <v>0</v>
      </c>
      <c r="E271" s="4" t="s">
        <v>42</v>
      </c>
      <c r="F271" s="4" t="s">
        <v>42</v>
      </c>
      <c r="G271" s="4" t="s">
        <v>42</v>
      </c>
      <c r="H271" s="3">
        <v>7200</v>
      </c>
      <c r="I271" s="4">
        <f>H271+D272</f>
        <v>7200</v>
      </c>
      <c r="J271" s="5">
        <f>I271+D272</f>
        <v>7200</v>
      </c>
      <c r="K271" s="4" t="s">
        <v>42</v>
      </c>
      <c r="L271" s="4" t="s">
        <v>42</v>
      </c>
      <c r="M271" s="3">
        <v>7200</v>
      </c>
      <c r="N271" s="4">
        <f>M271+D272</f>
        <v>7200</v>
      </c>
      <c r="O271" s="4">
        <f>N271+D272</f>
        <v>7200</v>
      </c>
      <c r="P271" s="21">
        <f t="shared" ref="P271" si="1322">O271+D273</f>
        <v>7200</v>
      </c>
      <c r="Q271" s="21">
        <f t="shared" ref="Q271" si="1323">P271+D273</f>
        <v>7200</v>
      </c>
      <c r="R271" s="21">
        <f t="shared" ref="R271" si="1324">Q271+D273</f>
        <v>7200</v>
      </c>
      <c r="S271" s="21">
        <f t="shared" ref="S271" si="1325">R271+D273</f>
        <v>7200</v>
      </c>
    </row>
    <row r="272" spans="1:19" x14ac:dyDescent="0.15">
      <c r="A272" s="20" t="str">
        <f t="shared" si="1303"/>
        <v>控室×３室</v>
      </c>
      <c r="B272" s="2">
        <v>0.66666666666666663</v>
      </c>
      <c r="C272" s="1" t="str">
        <f t="shared" si="1293"/>
        <v>控室×３室0.666666666666667</v>
      </c>
      <c r="D272" s="3">
        <v>0</v>
      </c>
      <c r="E272" s="4" t="s">
        <v>42</v>
      </c>
      <c r="F272" s="4" t="s">
        <v>42</v>
      </c>
      <c r="G272" s="4" t="s">
        <v>42</v>
      </c>
      <c r="H272" s="4" t="s">
        <v>42</v>
      </c>
      <c r="I272" s="4" t="s">
        <v>42</v>
      </c>
      <c r="J272" s="4" t="s">
        <v>42</v>
      </c>
      <c r="K272" s="4" t="s">
        <v>42</v>
      </c>
      <c r="L272" s="4" t="s">
        <v>42</v>
      </c>
      <c r="M272" s="4">
        <f t="shared" ref="M272:O273" si="1326">M273+$D272</f>
        <v>7200</v>
      </c>
      <c r="N272" s="4">
        <f t="shared" si="1326"/>
        <v>7200</v>
      </c>
      <c r="O272" s="4">
        <f t="shared" si="1326"/>
        <v>7200</v>
      </c>
      <c r="P272" s="21">
        <f t="shared" ref="P272" si="1327">O272+D273</f>
        <v>7200</v>
      </c>
      <c r="Q272" s="21">
        <f t="shared" ref="Q272" si="1328">P272+D273</f>
        <v>7200</v>
      </c>
      <c r="R272" s="21">
        <f t="shared" ref="R272" si="1329">Q272+D273</f>
        <v>7200</v>
      </c>
      <c r="S272" s="21">
        <f t="shared" ref="S272" si="1330">R272+D273</f>
        <v>7200</v>
      </c>
    </row>
    <row r="273" spans="1:19" x14ac:dyDescent="0.15">
      <c r="A273" s="20" t="str">
        <f t="shared" si="1303"/>
        <v>控室×３室</v>
      </c>
      <c r="B273" s="2">
        <v>0.6875</v>
      </c>
      <c r="C273" s="1" t="str">
        <f t="shared" si="1293"/>
        <v>控室×３室0.6875</v>
      </c>
      <c r="D273" s="5">
        <f>D272</f>
        <v>0</v>
      </c>
      <c r="E273" s="4" t="s">
        <v>42</v>
      </c>
      <c r="F273" s="4" t="s">
        <v>42</v>
      </c>
      <c r="G273" s="4" t="s">
        <v>42</v>
      </c>
      <c r="H273" s="4" t="s">
        <v>42</v>
      </c>
      <c r="I273" s="4" t="s">
        <v>42</v>
      </c>
      <c r="J273" s="4" t="s">
        <v>42</v>
      </c>
      <c r="K273" s="4" t="s">
        <v>42</v>
      </c>
      <c r="L273" s="4" t="s">
        <v>42</v>
      </c>
      <c r="M273" s="4">
        <f t="shared" si="1326"/>
        <v>7200</v>
      </c>
      <c r="N273" s="4">
        <f t="shared" si="1326"/>
        <v>7200</v>
      </c>
      <c r="O273" s="4">
        <f t="shared" si="1326"/>
        <v>7200</v>
      </c>
      <c r="P273" s="21">
        <f t="shared" ref="P273" si="1331">O273+D273</f>
        <v>7200</v>
      </c>
      <c r="Q273" s="21">
        <f t="shared" ref="Q273" si="1332">P273+D273</f>
        <v>7200</v>
      </c>
      <c r="R273" s="21">
        <f t="shared" ref="R273" si="1333">Q273+D273</f>
        <v>7200</v>
      </c>
      <c r="S273" s="21">
        <f t="shared" ref="S273" si="1334">R273+D273</f>
        <v>7200</v>
      </c>
    </row>
    <row r="274" spans="1:19" x14ac:dyDescent="0.15">
      <c r="A274" s="20" t="str">
        <f t="shared" si="1303"/>
        <v>控室×３室</v>
      </c>
      <c r="B274" s="2">
        <v>0.70833333333333337</v>
      </c>
      <c r="C274" s="1" t="str">
        <f t="shared" si="1293"/>
        <v>控室×３室0.708333333333333</v>
      </c>
      <c r="D274" s="3">
        <v>0</v>
      </c>
      <c r="E274" s="4" t="s">
        <v>42</v>
      </c>
      <c r="F274" s="4" t="s">
        <v>42</v>
      </c>
      <c r="G274" s="4" t="s">
        <v>42</v>
      </c>
      <c r="H274" s="4" t="s">
        <v>42</v>
      </c>
      <c r="I274" s="4" t="s">
        <v>42</v>
      </c>
      <c r="J274" s="4" t="s">
        <v>42</v>
      </c>
      <c r="K274" s="4" t="s">
        <v>42</v>
      </c>
      <c r="L274" s="4" t="s">
        <v>42</v>
      </c>
      <c r="M274" s="3">
        <v>7200</v>
      </c>
      <c r="N274" s="4">
        <f>M274+D273</f>
        <v>7200</v>
      </c>
      <c r="O274" s="4">
        <f>N274+D273</f>
        <v>7200</v>
      </c>
      <c r="P274" s="21">
        <f t="shared" ref="P274" si="1335">O274+D273</f>
        <v>7200</v>
      </c>
      <c r="Q274" s="21">
        <f t="shared" ref="Q274" si="1336">P274+D273</f>
        <v>7200</v>
      </c>
      <c r="R274" s="21">
        <f t="shared" ref="R274" si="1337">Q274+D273</f>
        <v>7200</v>
      </c>
      <c r="S274" s="21">
        <f t="shared" ref="S274" si="1338">R274+D273</f>
        <v>7200</v>
      </c>
    </row>
    <row r="275" spans="1:19" x14ac:dyDescent="0.15">
      <c r="A275" s="19" t="s">
        <v>200</v>
      </c>
      <c r="B275" s="2">
        <v>0.25</v>
      </c>
      <c r="C275" s="1" t="str">
        <f t="shared" si="1293"/>
        <v>控室×４室0.25</v>
      </c>
      <c r="D275" s="5">
        <f>D277</f>
        <v>0</v>
      </c>
      <c r="E275" s="4">
        <f t="shared" ref="E275:O280" si="1339">E276+$D275</f>
        <v>9600</v>
      </c>
      <c r="F275" s="4">
        <f t="shared" si="1339"/>
        <v>9600</v>
      </c>
      <c r="G275" s="4">
        <f t="shared" si="1339"/>
        <v>9600</v>
      </c>
      <c r="H275" s="4">
        <f t="shared" si="1339"/>
        <v>9600</v>
      </c>
      <c r="I275" s="4">
        <f t="shared" si="1339"/>
        <v>9600</v>
      </c>
      <c r="J275" s="4">
        <f t="shared" si="1339"/>
        <v>9600</v>
      </c>
      <c r="K275" s="4" t="s">
        <v>42</v>
      </c>
      <c r="L275" s="4" t="s">
        <v>42</v>
      </c>
      <c r="M275" s="4">
        <f t="shared" si="1339"/>
        <v>9600</v>
      </c>
      <c r="N275" s="4">
        <f t="shared" si="1339"/>
        <v>9600</v>
      </c>
      <c r="O275" s="4">
        <f t="shared" si="1339"/>
        <v>9600</v>
      </c>
      <c r="P275" s="21">
        <f t="shared" ref="P275" si="1340">O275+D286</f>
        <v>9600</v>
      </c>
      <c r="Q275" s="21">
        <f t="shared" ref="Q275" si="1341">P275+D286</f>
        <v>9600</v>
      </c>
      <c r="R275" s="21">
        <f t="shared" ref="R275" si="1342">Q275+D286</f>
        <v>9600</v>
      </c>
      <c r="S275" s="21">
        <f t="shared" ref="S275" si="1343">R275+D286</f>
        <v>9600</v>
      </c>
    </row>
    <row r="276" spans="1:19" x14ac:dyDescent="0.15">
      <c r="A276" s="20" t="str">
        <f t="shared" ref="A276" si="1344">A275</f>
        <v>控室×４室</v>
      </c>
      <c r="B276" s="2">
        <v>0.27083333333333298</v>
      </c>
      <c r="C276" s="1" t="str">
        <f t="shared" si="1293"/>
        <v>控室×４室0.270833333333333</v>
      </c>
      <c r="D276" s="5">
        <f>D277</f>
        <v>0</v>
      </c>
      <c r="E276" s="4">
        <f t="shared" si="1339"/>
        <v>9600</v>
      </c>
      <c r="F276" s="4">
        <f t="shared" si="1339"/>
        <v>9600</v>
      </c>
      <c r="G276" s="4">
        <f t="shared" si="1339"/>
        <v>9600</v>
      </c>
      <c r="H276" s="4">
        <f t="shared" si="1339"/>
        <v>9600</v>
      </c>
      <c r="I276" s="4">
        <f t="shared" si="1339"/>
        <v>9600</v>
      </c>
      <c r="J276" s="4">
        <f t="shared" si="1339"/>
        <v>9600</v>
      </c>
      <c r="K276" s="4" t="s">
        <v>42</v>
      </c>
      <c r="L276" s="4" t="s">
        <v>42</v>
      </c>
      <c r="M276" s="4">
        <f t="shared" si="1339"/>
        <v>9600</v>
      </c>
      <c r="N276" s="4">
        <f t="shared" si="1339"/>
        <v>9600</v>
      </c>
      <c r="O276" s="4">
        <f t="shared" si="1339"/>
        <v>9600</v>
      </c>
      <c r="P276" s="21">
        <f t="shared" ref="P276" si="1345">O276+D286</f>
        <v>9600</v>
      </c>
      <c r="Q276" s="21">
        <f t="shared" ref="Q276" si="1346">P276+D286</f>
        <v>9600</v>
      </c>
      <c r="R276" s="21">
        <f t="shared" ref="R276" si="1347">Q276+D286</f>
        <v>9600</v>
      </c>
      <c r="S276" s="21">
        <f t="shared" ref="S276" si="1348">R276+D286</f>
        <v>9600</v>
      </c>
    </row>
    <row r="277" spans="1:19" x14ac:dyDescent="0.15">
      <c r="A277" s="20" t="str">
        <f>A276</f>
        <v>控室×４室</v>
      </c>
      <c r="B277" s="2">
        <v>0.29166666666666669</v>
      </c>
      <c r="C277" s="1" t="str">
        <f>A277&amp;B277</f>
        <v>控室×４室0.291666666666667</v>
      </c>
      <c r="D277" s="3">
        <v>0</v>
      </c>
      <c r="E277" s="4">
        <f>E278+$D277</f>
        <v>9600</v>
      </c>
      <c r="F277" s="4">
        <f>F278+$D277</f>
        <v>9600</v>
      </c>
      <c r="G277" s="4">
        <f>G278+$D277</f>
        <v>9600</v>
      </c>
      <c r="H277" s="4">
        <f t="shared" si="1339"/>
        <v>9600</v>
      </c>
      <c r="I277" s="4">
        <f t="shared" si="1339"/>
        <v>9600</v>
      </c>
      <c r="J277" s="4">
        <f t="shared" si="1339"/>
        <v>9600</v>
      </c>
      <c r="K277" s="4" t="s">
        <v>42</v>
      </c>
      <c r="L277" s="4" t="s">
        <v>42</v>
      </c>
      <c r="M277" s="4">
        <f t="shared" si="1339"/>
        <v>9600</v>
      </c>
      <c r="N277" s="4">
        <f t="shared" si="1339"/>
        <v>9600</v>
      </c>
      <c r="O277" s="4">
        <f t="shared" si="1339"/>
        <v>9600</v>
      </c>
      <c r="P277" s="21">
        <f t="shared" ref="P277" si="1349">O277+D286</f>
        <v>9600</v>
      </c>
      <c r="Q277" s="21">
        <f t="shared" ref="Q277" si="1350">P277+D286</f>
        <v>9600</v>
      </c>
      <c r="R277" s="21">
        <f t="shared" ref="R277" si="1351">Q277+D286</f>
        <v>9600</v>
      </c>
      <c r="S277" s="21">
        <f t="shared" ref="S277" si="1352">R277+D286</f>
        <v>9600</v>
      </c>
    </row>
    <row r="278" spans="1:19" x14ac:dyDescent="0.15">
      <c r="A278" s="20" t="str">
        <f>A277</f>
        <v>控室×４室</v>
      </c>
      <c r="B278" s="2">
        <v>0.3125</v>
      </c>
      <c r="C278" s="1" t="str">
        <f t="shared" ref="C278:C289" si="1353">A278&amp;B278</f>
        <v>控室×４室0.3125</v>
      </c>
      <c r="D278" s="5">
        <f>D277</f>
        <v>0</v>
      </c>
      <c r="E278" s="4">
        <f t="shared" ref="E278:G280" si="1354">E279+$D278</f>
        <v>9600</v>
      </c>
      <c r="F278" s="4">
        <f t="shared" si="1354"/>
        <v>9600</v>
      </c>
      <c r="G278" s="4">
        <f t="shared" si="1354"/>
        <v>9600</v>
      </c>
      <c r="H278" s="4">
        <f t="shared" si="1339"/>
        <v>9600</v>
      </c>
      <c r="I278" s="4">
        <f t="shared" si="1339"/>
        <v>9600</v>
      </c>
      <c r="J278" s="4">
        <f t="shared" si="1339"/>
        <v>9600</v>
      </c>
      <c r="K278" s="4" t="s">
        <v>42</v>
      </c>
      <c r="L278" s="4" t="s">
        <v>42</v>
      </c>
      <c r="M278" s="4">
        <f>M279+$D278</f>
        <v>9600</v>
      </c>
      <c r="N278" s="4">
        <f t="shared" si="1339"/>
        <v>9600</v>
      </c>
      <c r="O278" s="4">
        <f t="shared" si="1339"/>
        <v>9600</v>
      </c>
      <c r="P278" s="21">
        <f t="shared" ref="P278" si="1355">O278+D286</f>
        <v>9600</v>
      </c>
      <c r="Q278" s="21">
        <f t="shared" ref="Q278" si="1356">P278+D286</f>
        <v>9600</v>
      </c>
      <c r="R278" s="21">
        <f t="shared" ref="R278" si="1357">Q278+D286</f>
        <v>9600</v>
      </c>
      <c r="S278" s="21">
        <f t="shared" ref="S278" si="1358">R278+D286</f>
        <v>9600</v>
      </c>
    </row>
    <row r="279" spans="1:19" x14ac:dyDescent="0.15">
      <c r="A279" s="20" t="str">
        <f>A278</f>
        <v>控室×４室</v>
      </c>
      <c r="B279" s="2">
        <v>0.33333333333333298</v>
      </c>
      <c r="C279" s="1" t="str">
        <f t="shared" si="1353"/>
        <v>控室×４室0.333333333333333</v>
      </c>
      <c r="D279" s="3">
        <v>0</v>
      </c>
      <c r="E279" s="4">
        <f t="shared" si="1354"/>
        <v>9600</v>
      </c>
      <c r="F279" s="4">
        <f t="shared" si="1354"/>
        <v>9600</v>
      </c>
      <c r="G279" s="4">
        <f t="shared" si="1354"/>
        <v>9600</v>
      </c>
      <c r="H279" s="4">
        <f t="shared" si="1339"/>
        <v>9600</v>
      </c>
      <c r="I279" s="4">
        <f t="shared" si="1339"/>
        <v>9600</v>
      </c>
      <c r="J279" s="4">
        <f t="shared" si="1339"/>
        <v>9600</v>
      </c>
      <c r="K279" s="4" t="s">
        <v>42</v>
      </c>
      <c r="L279" s="4" t="s">
        <v>42</v>
      </c>
      <c r="M279" s="4">
        <f t="shared" si="1339"/>
        <v>9600</v>
      </c>
      <c r="N279" s="4">
        <f t="shared" si="1339"/>
        <v>9600</v>
      </c>
      <c r="O279" s="4">
        <f t="shared" si="1339"/>
        <v>9600</v>
      </c>
      <c r="P279" s="21">
        <f t="shared" ref="P279" si="1359">O279+D286</f>
        <v>9600</v>
      </c>
      <c r="Q279" s="21">
        <f t="shared" ref="Q279" si="1360">P279+D286</f>
        <v>9600</v>
      </c>
      <c r="R279" s="21">
        <f t="shared" ref="R279" si="1361">Q279+D286</f>
        <v>9600</v>
      </c>
      <c r="S279" s="21">
        <f t="shared" ref="S279" si="1362">R279+D286</f>
        <v>9600</v>
      </c>
    </row>
    <row r="280" spans="1:19" x14ac:dyDescent="0.15">
      <c r="A280" s="20" t="str">
        <f t="shared" ref="A280:A287" si="1363">A279</f>
        <v>控室×４室</v>
      </c>
      <c r="B280" s="2">
        <v>0.35416666666666702</v>
      </c>
      <c r="C280" s="1" t="str">
        <f t="shared" si="1353"/>
        <v>控室×４室0.354166666666667</v>
      </c>
      <c r="D280" s="5">
        <f>D279</f>
        <v>0</v>
      </c>
      <c r="E280" s="4">
        <f>E281+$D280</f>
        <v>9600</v>
      </c>
      <c r="F280" s="4">
        <f t="shared" si="1354"/>
        <v>9600</v>
      </c>
      <c r="G280" s="4">
        <f t="shared" si="1354"/>
        <v>9600</v>
      </c>
      <c r="H280" s="4">
        <f t="shared" si="1339"/>
        <v>9600</v>
      </c>
      <c r="I280" s="4">
        <f t="shared" si="1339"/>
        <v>9600</v>
      </c>
      <c r="J280" s="4">
        <f t="shared" si="1339"/>
        <v>9600</v>
      </c>
      <c r="K280" s="4" t="s">
        <v>42</v>
      </c>
      <c r="L280" s="4" t="s">
        <v>42</v>
      </c>
      <c r="M280" s="4">
        <f t="shared" si="1339"/>
        <v>9600</v>
      </c>
      <c r="N280" s="4">
        <f t="shared" si="1339"/>
        <v>9600</v>
      </c>
      <c r="O280" s="4">
        <f t="shared" si="1339"/>
        <v>9600</v>
      </c>
      <c r="P280" s="21">
        <f t="shared" ref="P280" si="1364">O280+D286</f>
        <v>9600</v>
      </c>
      <c r="Q280" s="21">
        <f t="shared" ref="Q280" si="1365">P280+D286</f>
        <v>9600</v>
      </c>
      <c r="R280" s="21">
        <f t="shared" ref="R280" si="1366">Q280+D286</f>
        <v>9600</v>
      </c>
      <c r="S280" s="21">
        <f t="shared" ref="S280" si="1367">R280+D286</f>
        <v>9600</v>
      </c>
    </row>
    <row r="281" spans="1:19" x14ac:dyDescent="0.15">
      <c r="A281" s="20" t="str">
        <f t="shared" si="1363"/>
        <v>控室×４室</v>
      </c>
      <c r="B281" s="2">
        <v>0.375</v>
      </c>
      <c r="C281" s="1" t="str">
        <f t="shared" si="1353"/>
        <v>控室×４室0.375</v>
      </c>
      <c r="D281" s="3">
        <v>0</v>
      </c>
      <c r="E281" s="3">
        <v>9600</v>
      </c>
      <c r="F281" s="4">
        <f>E281+D282</f>
        <v>9600</v>
      </c>
      <c r="G281" s="4">
        <f>F281+D282</f>
        <v>9600</v>
      </c>
      <c r="H281" s="3">
        <v>9600</v>
      </c>
      <c r="I281" s="4">
        <f>H281+D285</f>
        <v>9600</v>
      </c>
      <c r="J281" s="4">
        <f>I281+D285</f>
        <v>9600</v>
      </c>
      <c r="K281" s="4" t="s">
        <v>42</v>
      </c>
      <c r="L281" s="4" t="s">
        <v>42</v>
      </c>
      <c r="M281" s="3">
        <v>9600</v>
      </c>
      <c r="N281" s="4">
        <f>M281+D285</f>
        <v>9600</v>
      </c>
      <c r="O281" s="4">
        <f>N281+D285</f>
        <v>9600</v>
      </c>
      <c r="P281" s="21">
        <f t="shared" ref="P281" si="1368">O281+D286</f>
        <v>9600</v>
      </c>
      <c r="Q281" s="21">
        <f t="shared" ref="Q281" si="1369">P281+D286</f>
        <v>9600</v>
      </c>
      <c r="R281" s="21">
        <f t="shared" ref="R281" si="1370">Q281+D286</f>
        <v>9600</v>
      </c>
      <c r="S281" s="21">
        <f t="shared" ref="S281" si="1371">R281+D286</f>
        <v>9600</v>
      </c>
    </row>
    <row r="282" spans="1:19" x14ac:dyDescent="0.15">
      <c r="A282" s="20" t="str">
        <f t="shared" si="1363"/>
        <v>控室×４室</v>
      </c>
      <c r="B282" s="2">
        <v>0.5</v>
      </c>
      <c r="C282" s="1" t="str">
        <f t="shared" si="1353"/>
        <v>控室×４室0.5</v>
      </c>
      <c r="D282" s="3">
        <v>0</v>
      </c>
      <c r="E282" s="4" t="s">
        <v>42</v>
      </c>
      <c r="F282" s="4" t="s">
        <v>42</v>
      </c>
      <c r="G282" s="4" t="s">
        <v>42</v>
      </c>
      <c r="H282" s="4">
        <f t="shared" ref="H282:J283" si="1372">H283+$D282</f>
        <v>9600</v>
      </c>
      <c r="I282" s="4">
        <f t="shared" si="1372"/>
        <v>9600</v>
      </c>
      <c r="J282" s="4">
        <f t="shared" si="1372"/>
        <v>9600</v>
      </c>
      <c r="K282" s="4" t="s">
        <v>42</v>
      </c>
      <c r="L282" s="4" t="s">
        <v>42</v>
      </c>
      <c r="M282" s="4">
        <f t="shared" ref="M282:O283" si="1373">M283+$D282</f>
        <v>9600</v>
      </c>
      <c r="N282" s="4">
        <f t="shared" si="1373"/>
        <v>9600</v>
      </c>
      <c r="O282" s="4">
        <f>O283+$D282</f>
        <v>9600</v>
      </c>
      <c r="P282" s="21">
        <f t="shared" ref="P282" si="1374">O282+D286</f>
        <v>9600</v>
      </c>
      <c r="Q282" s="21">
        <f t="shared" ref="Q282" si="1375">P282+D286</f>
        <v>9600</v>
      </c>
      <c r="R282" s="21">
        <f t="shared" ref="R282" si="1376">Q282+D286</f>
        <v>9600</v>
      </c>
      <c r="S282" s="21">
        <f t="shared" ref="S282" si="1377">R282+D286</f>
        <v>9600</v>
      </c>
    </row>
    <row r="283" spans="1:19" x14ac:dyDescent="0.15">
      <c r="A283" s="20" t="str">
        <f t="shared" si="1363"/>
        <v>控室×４室</v>
      </c>
      <c r="B283" s="2">
        <v>0.52083333333333304</v>
      </c>
      <c r="C283" s="1" t="str">
        <f t="shared" si="1353"/>
        <v>控室×４室0.520833333333333</v>
      </c>
      <c r="D283" s="5">
        <f>D282</f>
        <v>0</v>
      </c>
      <c r="E283" s="4" t="s">
        <v>42</v>
      </c>
      <c r="F283" s="4" t="s">
        <v>42</v>
      </c>
      <c r="G283" s="4" t="s">
        <v>42</v>
      </c>
      <c r="H283" s="4">
        <f t="shared" si="1372"/>
        <v>9600</v>
      </c>
      <c r="I283" s="4">
        <f t="shared" si="1372"/>
        <v>9600</v>
      </c>
      <c r="J283" s="4">
        <f t="shared" si="1372"/>
        <v>9600</v>
      </c>
      <c r="K283" s="4" t="s">
        <v>42</v>
      </c>
      <c r="L283" s="4" t="s">
        <v>42</v>
      </c>
      <c r="M283" s="4">
        <f t="shared" si="1373"/>
        <v>9600</v>
      </c>
      <c r="N283" s="4">
        <f t="shared" si="1373"/>
        <v>9600</v>
      </c>
      <c r="O283" s="4">
        <f t="shared" si="1373"/>
        <v>9600</v>
      </c>
      <c r="P283" s="21">
        <f t="shared" ref="P283" si="1378">O283+D286</f>
        <v>9600</v>
      </c>
      <c r="Q283" s="21">
        <f t="shared" ref="Q283" si="1379">P283+D286</f>
        <v>9600</v>
      </c>
      <c r="R283" s="21">
        <f t="shared" ref="R283" si="1380">Q283+D286</f>
        <v>9600</v>
      </c>
      <c r="S283" s="21">
        <f t="shared" ref="S283" si="1381">R283+D286</f>
        <v>9600</v>
      </c>
    </row>
    <row r="284" spans="1:19" x14ac:dyDescent="0.15">
      <c r="A284" s="20" t="str">
        <f t="shared" si="1363"/>
        <v>控室×４室</v>
      </c>
      <c r="B284" s="2">
        <v>0.54166666666666696</v>
      </c>
      <c r="C284" s="1" t="str">
        <f t="shared" si="1353"/>
        <v>控室×４室0.541666666666667</v>
      </c>
      <c r="D284" s="3">
        <v>0</v>
      </c>
      <c r="E284" s="4" t="s">
        <v>42</v>
      </c>
      <c r="F284" s="4" t="s">
        <v>42</v>
      </c>
      <c r="G284" s="4" t="s">
        <v>42</v>
      </c>
      <c r="H284" s="3">
        <v>9600</v>
      </c>
      <c r="I284" s="4">
        <f>H284+D285</f>
        <v>9600</v>
      </c>
      <c r="J284" s="5">
        <f>I284+D285</f>
        <v>9600</v>
      </c>
      <c r="K284" s="4" t="s">
        <v>42</v>
      </c>
      <c r="L284" s="4" t="s">
        <v>42</v>
      </c>
      <c r="M284" s="3">
        <v>9600</v>
      </c>
      <c r="N284" s="4">
        <f>M284+D285</f>
        <v>9600</v>
      </c>
      <c r="O284" s="4">
        <f>N284+D285</f>
        <v>9600</v>
      </c>
      <c r="P284" s="21">
        <f t="shared" ref="P284" si="1382">O284+D286</f>
        <v>9600</v>
      </c>
      <c r="Q284" s="21">
        <f t="shared" ref="Q284" si="1383">P284+D286</f>
        <v>9600</v>
      </c>
      <c r="R284" s="21">
        <f t="shared" ref="R284" si="1384">Q284+D286</f>
        <v>9600</v>
      </c>
      <c r="S284" s="21">
        <f t="shared" ref="S284" si="1385">R284+D286</f>
        <v>9600</v>
      </c>
    </row>
    <row r="285" spans="1:19" x14ac:dyDescent="0.15">
      <c r="A285" s="20" t="str">
        <f t="shared" si="1363"/>
        <v>控室×４室</v>
      </c>
      <c r="B285" s="2">
        <v>0.66666666666666663</v>
      </c>
      <c r="C285" s="1" t="str">
        <f t="shared" si="1353"/>
        <v>控室×４室0.666666666666667</v>
      </c>
      <c r="D285" s="3">
        <v>0</v>
      </c>
      <c r="E285" s="4" t="s">
        <v>42</v>
      </c>
      <c r="F285" s="4" t="s">
        <v>42</v>
      </c>
      <c r="G285" s="4" t="s">
        <v>42</v>
      </c>
      <c r="H285" s="4" t="s">
        <v>42</v>
      </c>
      <c r="I285" s="4" t="s">
        <v>42</v>
      </c>
      <c r="J285" s="4" t="s">
        <v>42</v>
      </c>
      <c r="K285" s="4" t="s">
        <v>42</v>
      </c>
      <c r="L285" s="4" t="s">
        <v>42</v>
      </c>
      <c r="M285" s="4">
        <f t="shared" ref="M285:O286" si="1386">M286+$D285</f>
        <v>9600</v>
      </c>
      <c r="N285" s="4">
        <f t="shared" si="1386"/>
        <v>9600</v>
      </c>
      <c r="O285" s="4">
        <f t="shared" si="1386"/>
        <v>9600</v>
      </c>
      <c r="P285" s="21">
        <f t="shared" ref="P285" si="1387">O285+D286</f>
        <v>9600</v>
      </c>
      <c r="Q285" s="21">
        <f t="shared" ref="Q285" si="1388">P285+D286</f>
        <v>9600</v>
      </c>
      <c r="R285" s="21">
        <f t="shared" ref="R285" si="1389">Q285+D286</f>
        <v>9600</v>
      </c>
      <c r="S285" s="21">
        <f t="shared" ref="S285" si="1390">R285+D286</f>
        <v>9600</v>
      </c>
    </row>
    <row r="286" spans="1:19" x14ac:dyDescent="0.15">
      <c r="A286" s="20" t="str">
        <f t="shared" si="1363"/>
        <v>控室×４室</v>
      </c>
      <c r="B286" s="2">
        <v>0.6875</v>
      </c>
      <c r="C286" s="1" t="str">
        <f t="shared" si="1353"/>
        <v>控室×４室0.6875</v>
      </c>
      <c r="D286" s="5">
        <f>D285</f>
        <v>0</v>
      </c>
      <c r="E286" s="4" t="s">
        <v>42</v>
      </c>
      <c r="F286" s="4" t="s">
        <v>42</v>
      </c>
      <c r="G286" s="4" t="s">
        <v>42</v>
      </c>
      <c r="H286" s="4" t="s">
        <v>42</v>
      </c>
      <c r="I286" s="4" t="s">
        <v>42</v>
      </c>
      <c r="J286" s="4" t="s">
        <v>42</v>
      </c>
      <c r="K286" s="4" t="s">
        <v>42</v>
      </c>
      <c r="L286" s="4" t="s">
        <v>42</v>
      </c>
      <c r="M286" s="4">
        <f t="shared" si="1386"/>
        <v>9600</v>
      </c>
      <c r="N286" s="4">
        <f t="shared" si="1386"/>
        <v>9600</v>
      </c>
      <c r="O286" s="4">
        <f t="shared" si="1386"/>
        <v>9600</v>
      </c>
      <c r="P286" s="21">
        <f t="shared" ref="P286" si="1391">O286+D286</f>
        <v>9600</v>
      </c>
      <c r="Q286" s="21">
        <f t="shared" ref="Q286" si="1392">P286+D286</f>
        <v>9600</v>
      </c>
      <c r="R286" s="21">
        <f t="shared" ref="R286" si="1393">Q286+D286</f>
        <v>9600</v>
      </c>
      <c r="S286" s="21">
        <f t="shared" ref="S286" si="1394">R286+D286</f>
        <v>9600</v>
      </c>
    </row>
    <row r="287" spans="1:19" x14ac:dyDescent="0.15">
      <c r="A287" s="20" t="str">
        <f t="shared" si="1363"/>
        <v>控室×４室</v>
      </c>
      <c r="B287" s="2">
        <v>0.70833333333333337</v>
      </c>
      <c r="C287" s="1" t="str">
        <f t="shared" si="1353"/>
        <v>控室×４室0.708333333333333</v>
      </c>
      <c r="D287" s="3">
        <v>0</v>
      </c>
      <c r="E287" s="4" t="s">
        <v>42</v>
      </c>
      <c r="F287" s="4" t="s">
        <v>42</v>
      </c>
      <c r="G287" s="4" t="s">
        <v>42</v>
      </c>
      <c r="H287" s="4" t="s">
        <v>42</v>
      </c>
      <c r="I287" s="4" t="s">
        <v>42</v>
      </c>
      <c r="J287" s="4" t="s">
        <v>42</v>
      </c>
      <c r="K287" s="4" t="s">
        <v>42</v>
      </c>
      <c r="L287" s="4" t="s">
        <v>42</v>
      </c>
      <c r="M287" s="3">
        <v>9600</v>
      </c>
      <c r="N287" s="4">
        <f>M287+D286</f>
        <v>9600</v>
      </c>
      <c r="O287" s="4">
        <f>N287+D286</f>
        <v>9600</v>
      </c>
      <c r="P287" s="21">
        <f t="shared" ref="P287" si="1395">O287+D286</f>
        <v>9600</v>
      </c>
      <c r="Q287" s="21">
        <f t="shared" ref="Q287" si="1396">P287+D286</f>
        <v>9600</v>
      </c>
      <c r="R287" s="21">
        <f t="shared" ref="R287" si="1397">Q287+D286</f>
        <v>9600</v>
      </c>
      <c r="S287" s="21">
        <f t="shared" ref="S287" si="1398">R287+D286</f>
        <v>9600</v>
      </c>
    </row>
    <row r="288" spans="1:19" x14ac:dyDescent="0.15">
      <c r="A288" s="19" t="s">
        <v>198</v>
      </c>
      <c r="B288" s="2">
        <v>0.25</v>
      </c>
      <c r="C288" s="1" t="str">
        <f t="shared" si="1353"/>
        <v>控室×５室0.25</v>
      </c>
      <c r="D288" s="5">
        <f>D290</f>
        <v>0</v>
      </c>
      <c r="E288" s="4">
        <f t="shared" ref="E288:O293" si="1399">E289+$D288</f>
        <v>12000</v>
      </c>
      <c r="F288" s="4">
        <f t="shared" si="1399"/>
        <v>12000</v>
      </c>
      <c r="G288" s="4">
        <f t="shared" si="1399"/>
        <v>12000</v>
      </c>
      <c r="H288" s="4">
        <f t="shared" si="1399"/>
        <v>12000</v>
      </c>
      <c r="I288" s="4">
        <f t="shared" si="1399"/>
        <v>12000</v>
      </c>
      <c r="J288" s="4">
        <f t="shared" si="1399"/>
        <v>12000</v>
      </c>
      <c r="K288" s="4" t="s">
        <v>42</v>
      </c>
      <c r="L288" s="4" t="s">
        <v>42</v>
      </c>
      <c r="M288" s="4">
        <f t="shared" si="1399"/>
        <v>12000</v>
      </c>
      <c r="N288" s="4">
        <f t="shared" si="1399"/>
        <v>12000</v>
      </c>
      <c r="O288" s="4">
        <f t="shared" si="1399"/>
        <v>12000</v>
      </c>
      <c r="P288" s="21">
        <f t="shared" ref="P288" si="1400">O288+D299</f>
        <v>12000</v>
      </c>
      <c r="Q288" s="21">
        <f t="shared" ref="Q288" si="1401">P288+D299</f>
        <v>12000</v>
      </c>
      <c r="R288" s="21">
        <f t="shared" ref="R288" si="1402">Q288+D299</f>
        <v>12000</v>
      </c>
      <c r="S288" s="21">
        <f t="shared" ref="S288" si="1403">R288+D299</f>
        <v>12000</v>
      </c>
    </row>
    <row r="289" spans="1:19" x14ac:dyDescent="0.15">
      <c r="A289" s="20" t="str">
        <f t="shared" ref="A289" si="1404">A288</f>
        <v>控室×５室</v>
      </c>
      <c r="B289" s="2">
        <v>0.27083333333333298</v>
      </c>
      <c r="C289" s="1" t="str">
        <f t="shared" si="1353"/>
        <v>控室×５室0.270833333333333</v>
      </c>
      <c r="D289" s="5">
        <f>D290</f>
        <v>0</v>
      </c>
      <c r="E289" s="4">
        <f t="shared" si="1399"/>
        <v>12000</v>
      </c>
      <c r="F289" s="4">
        <f t="shared" si="1399"/>
        <v>12000</v>
      </c>
      <c r="G289" s="4">
        <f t="shared" si="1399"/>
        <v>12000</v>
      </c>
      <c r="H289" s="4">
        <f t="shared" si="1399"/>
        <v>12000</v>
      </c>
      <c r="I289" s="4">
        <f t="shared" si="1399"/>
        <v>12000</v>
      </c>
      <c r="J289" s="4">
        <f t="shared" si="1399"/>
        <v>12000</v>
      </c>
      <c r="K289" s="4" t="s">
        <v>42</v>
      </c>
      <c r="L289" s="4" t="s">
        <v>42</v>
      </c>
      <c r="M289" s="4">
        <f t="shared" si="1399"/>
        <v>12000</v>
      </c>
      <c r="N289" s="4">
        <f t="shared" si="1399"/>
        <v>12000</v>
      </c>
      <c r="O289" s="4">
        <f t="shared" si="1399"/>
        <v>12000</v>
      </c>
      <c r="P289" s="21">
        <f t="shared" ref="P289" si="1405">O289+D299</f>
        <v>12000</v>
      </c>
      <c r="Q289" s="21">
        <f t="shared" ref="Q289" si="1406">P289+D299</f>
        <v>12000</v>
      </c>
      <c r="R289" s="21">
        <f t="shared" ref="R289" si="1407">Q289+D299</f>
        <v>12000</v>
      </c>
      <c r="S289" s="21">
        <f t="shared" ref="S289" si="1408">R289+D299</f>
        <v>12000</v>
      </c>
    </row>
    <row r="290" spans="1:19" x14ac:dyDescent="0.15">
      <c r="A290" s="20" t="str">
        <f>A289</f>
        <v>控室×５室</v>
      </c>
      <c r="B290" s="2">
        <v>0.29166666666666669</v>
      </c>
      <c r="C290" s="1" t="str">
        <f>A290&amp;B290</f>
        <v>控室×５室0.291666666666667</v>
      </c>
      <c r="D290" s="3">
        <v>0</v>
      </c>
      <c r="E290" s="4">
        <f>E291+$D290</f>
        <v>12000</v>
      </c>
      <c r="F290" s="4">
        <f>F291+$D290</f>
        <v>12000</v>
      </c>
      <c r="G290" s="4">
        <f>G291+$D290</f>
        <v>12000</v>
      </c>
      <c r="H290" s="4">
        <f t="shared" si="1399"/>
        <v>12000</v>
      </c>
      <c r="I290" s="4">
        <f t="shared" si="1399"/>
        <v>12000</v>
      </c>
      <c r="J290" s="4">
        <f t="shared" si="1399"/>
        <v>12000</v>
      </c>
      <c r="K290" s="4" t="s">
        <v>42</v>
      </c>
      <c r="L290" s="4" t="s">
        <v>42</v>
      </c>
      <c r="M290" s="4">
        <f t="shared" si="1399"/>
        <v>12000</v>
      </c>
      <c r="N290" s="4">
        <f t="shared" si="1399"/>
        <v>12000</v>
      </c>
      <c r="O290" s="4">
        <f t="shared" si="1399"/>
        <v>12000</v>
      </c>
      <c r="P290" s="21">
        <f t="shared" ref="P290" si="1409">O290+D299</f>
        <v>12000</v>
      </c>
      <c r="Q290" s="21">
        <f t="shared" ref="Q290" si="1410">P290+D299</f>
        <v>12000</v>
      </c>
      <c r="R290" s="21">
        <f t="shared" ref="R290" si="1411">Q290+D299</f>
        <v>12000</v>
      </c>
      <c r="S290" s="21">
        <f t="shared" ref="S290" si="1412">R290+D299</f>
        <v>12000</v>
      </c>
    </row>
    <row r="291" spans="1:19" x14ac:dyDescent="0.15">
      <c r="A291" s="20" t="str">
        <f>A290</f>
        <v>控室×５室</v>
      </c>
      <c r="B291" s="2">
        <v>0.3125</v>
      </c>
      <c r="C291" s="1" t="str">
        <f t="shared" ref="C291:C300" si="1413">A291&amp;B291</f>
        <v>控室×５室0.3125</v>
      </c>
      <c r="D291" s="5">
        <f>D290</f>
        <v>0</v>
      </c>
      <c r="E291" s="4">
        <f t="shared" ref="E291:G293" si="1414">E292+$D291</f>
        <v>12000</v>
      </c>
      <c r="F291" s="4">
        <f t="shared" si="1414"/>
        <v>12000</v>
      </c>
      <c r="G291" s="4">
        <f t="shared" si="1414"/>
        <v>12000</v>
      </c>
      <c r="H291" s="4">
        <f t="shared" si="1399"/>
        <v>12000</v>
      </c>
      <c r="I291" s="4">
        <f t="shared" si="1399"/>
        <v>12000</v>
      </c>
      <c r="J291" s="4">
        <f t="shared" si="1399"/>
        <v>12000</v>
      </c>
      <c r="K291" s="4" t="s">
        <v>42</v>
      </c>
      <c r="L291" s="4" t="s">
        <v>42</v>
      </c>
      <c r="M291" s="4">
        <f>M292+$D291</f>
        <v>12000</v>
      </c>
      <c r="N291" s="4">
        <f t="shared" si="1399"/>
        <v>12000</v>
      </c>
      <c r="O291" s="4">
        <f t="shared" si="1399"/>
        <v>12000</v>
      </c>
      <c r="P291" s="21">
        <f t="shared" ref="P291" si="1415">O291+D299</f>
        <v>12000</v>
      </c>
      <c r="Q291" s="21">
        <f t="shared" ref="Q291" si="1416">P291+D299</f>
        <v>12000</v>
      </c>
      <c r="R291" s="21">
        <f t="shared" ref="R291" si="1417">Q291+D299</f>
        <v>12000</v>
      </c>
      <c r="S291" s="21">
        <f t="shared" ref="S291" si="1418">R291+D299</f>
        <v>12000</v>
      </c>
    </row>
    <row r="292" spans="1:19" x14ac:dyDescent="0.15">
      <c r="A292" s="20" t="str">
        <f>A291</f>
        <v>控室×５室</v>
      </c>
      <c r="B292" s="2">
        <v>0.33333333333333298</v>
      </c>
      <c r="C292" s="1" t="str">
        <f t="shared" si="1413"/>
        <v>控室×５室0.333333333333333</v>
      </c>
      <c r="D292" s="3">
        <v>0</v>
      </c>
      <c r="E292" s="4">
        <f t="shared" si="1414"/>
        <v>12000</v>
      </c>
      <c r="F292" s="4">
        <f t="shared" si="1414"/>
        <v>12000</v>
      </c>
      <c r="G292" s="4">
        <f t="shared" si="1414"/>
        <v>12000</v>
      </c>
      <c r="H292" s="4">
        <f t="shared" si="1399"/>
        <v>12000</v>
      </c>
      <c r="I292" s="4">
        <f t="shared" si="1399"/>
        <v>12000</v>
      </c>
      <c r="J292" s="4">
        <f t="shared" si="1399"/>
        <v>12000</v>
      </c>
      <c r="K292" s="4" t="s">
        <v>42</v>
      </c>
      <c r="L292" s="4" t="s">
        <v>42</v>
      </c>
      <c r="M292" s="4">
        <f t="shared" si="1399"/>
        <v>12000</v>
      </c>
      <c r="N292" s="4">
        <f t="shared" si="1399"/>
        <v>12000</v>
      </c>
      <c r="O292" s="4">
        <f t="shared" si="1399"/>
        <v>12000</v>
      </c>
      <c r="P292" s="21">
        <f t="shared" ref="P292" si="1419">O292+D299</f>
        <v>12000</v>
      </c>
      <c r="Q292" s="21">
        <f t="shared" ref="Q292" si="1420">P292+D299</f>
        <v>12000</v>
      </c>
      <c r="R292" s="21">
        <f t="shared" ref="R292" si="1421">Q292+D299</f>
        <v>12000</v>
      </c>
      <c r="S292" s="21">
        <f t="shared" ref="S292" si="1422">R292+D299</f>
        <v>12000</v>
      </c>
    </row>
    <row r="293" spans="1:19" x14ac:dyDescent="0.15">
      <c r="A293" s="20" t="str">
        <f t="shared" ref="A293:A300" si="1423">A292</f>
        <v>控室×５室</v>
      </c>
      <c r="B293" s="2">
        <v>0.35416666666666702</v>
      </c>
      <c r="C293" s="1" t="str">
        <f t="shared" si="1413"/>
        <v>控室×５室0.354166666666667</v>
      </c>
      <c r="D293" s="5">
        <f>D292</f>
        <v>0</v>
      </c>
      <c r="E293" s="4">
        <f>E294+$D293</f>
        <v>12000</v>
      </c>
      <c r="F293" s="4">
        <f t="shared" si="1414"/>
        <v>12000</v>
      </c>
      <c r="G293" s="4">
        <f t="shared" si="1414"/>
        <v>12000</v>
      </c>
      <c r="H293" s="4">
        <f t="shared" si="1399"/>
        <v>12000</v>
      </c>
      <c r="I293" s="4">
        <f t="shared" si="1399"/>
        <v>12000</v>
      </c>
      <c r="J293" s="4">
        <f t="shared" si="1399"/>
        <v>12000</v>
      </c>
      <c r="K293" s="4" t="s">
        <v>42</v>
      </c>
      <c r="L293" s="4" t="s">
        <v>42</v>
      </c>
      <c r="M293" s="4">
        <f t="shared" si="1399"/>
        <v>12000</v>
      </c>
      <c r="N293" s="4">
        <f t="shared" si="1399"/>
        <v>12000</v>
      </c>
      <c r="O293" s="4">
        <f t="shared" si="1399"/>
        <v>12000</v>
      </c>
      <c r="P293" s="21">
        <f t="shared" ref="P293" si="1424">O293+D299</f>
        <v>12000</v>
      </c>
      <c r="Q293" s="21">
        <f t="shared" ref="Q293" si="1425">P293+D299</f>
        <v>12000</v>
      </c>
      <c r="R293" s="21">
        <f t="shared" ref="R293" si="1426">Q293+D299</f>
        <v>12000</v>
      </c>
      <c r="S293" s="21">
        <f t="shared" ref="S293" si="1427">R293+D299</f>
        <v>12000</v>
      </c>
    </row>
    <row r="294" spans="1:19" x14ac:dyDescent="0.15">
      <c r="A294" s="20" t="str">
        <f t="shared" si="1423"/>
        <v>控室×５室</v>
      </c>
      <c r="B294" s="2">
        <v>0.375</v>
      </c>
      <c r="C294" s="1" t="str">
        <f t="shared" si="1413"/>
        <v>控室×５室0.375</v>
      </c>
      <c r="D294" s="3">
        <v>0</v>
      </c>
      <c r="E294" s="3">
        <v>12000</v>
      </c>
      <c r="F294" s="4">
        <f>E294+D295</f>
        <v>12000</v>
      </c>
      <c r="G294" s="4">
        <f>F294+D295</f>
        <v>12000</v>
      </c>
      <c r="H294" s="3">
        <v>12000</v>
      </c>
      <c r="I294" s="4">
        <f>H294+D298</f>
        <v>12000</v>
      </c>
      <c r="J294" s="4">
        <f>I294+D298</f>
        <v>12000</v>
      </c>
      <c r="K294" s="4" t="s">
        <v>42</v>
      </c>
      <c r="L294" s="4" t="s">
        <v>42</v>
      </c>
      <c r="M294" s="3">
        <v>12000</v>
      </c>
      <c r="N294" s="4">
        <f>M294+D298</f>
        <v>12000</v>
      </c>
      <c r="O294" s="4">
        <f>N294+D298</f>
        <v>12000</v>
      </c>
      <c r="P294" s="21">
        <f t="shared" ref="P294" si="1428">O294+D299</f>
        <v>12000</v>
      </c>
      <c r="Q294" s="21">
        <f t="shared" ref="Q294" si="1429">P294+D299</f>
        <v>12000</v>
      </c>
      <c r="R294" s="21">
        <f t="shared" ref="R294" si="1430">Q294+D299</f>
        <v>12000</v>
      </c>
      <c r="S294" s="21">
        <f t="shared" ref="S294" si="1431">R294+D299</f>
        <v>12000</v>
      </c>
    </row>
    <row r="295" spans="1:19" x14ac:dyDescent="0.15">
      <c r="A295" s="20" t="str">
        <f t="shared" si="1423"/>
        <v>控室×５室</v>
      </c>
      <c r="B295" s="2">
        <v>0.5</v>
      </c>
      <c r="C295" s="1" t="str">
        <f t="shared" si="1413"/>
        <v>控室×５室0.5</v>
      </c>
      <c r="D295" s="3">
        <v>0</v>
      </c>
      <c r="E295" s="4" t="s">
        <v>42</v>
      </c>
      <c r="F295" s="4" t="s">
        <v>42</v>
      </c>
      <c r="G295" s="4" t="s">
        <v>42</v>
      </c>
      <c r="H295" s="4">
        <f t="shared" ref="H295:J296" si="1432">H296+$D295</f>
        <v>12000</v>
      </c>
      <c r="I295" s="4">
        <f t="shared" si="1432"/>
        <v>12000</v>
      </c>
      <c r="J295" s="4">
        <f t="shared" si="1432"/>
        <v>12000</v>
      </c>
      <c r="K295" s="4" t="s">
        <v>42</v>
      </c>
      <c r="L295" s="4" t="s">
        <v>42</v>
      </c>
      <c r="M295" s="4">
        <f t="shared" ref="M295:O296" si="1433">M296+$D295</f>
        <v>12000</v>
      </c>
      <c r="N295" s="4">
        <f t="shared" si="1433"/>
        <v>12000</v>
      </c>
      <c r="O295" s="4">
        <f>O296+$D295</f>
        <v>12000</v>
      </c>
      <c r="P295" s="21">
        <f t="shared" ref="P295" si="1434">O295+D299</f>
        <v>12000</v>
      </c>
      <c r="Q295" s="21">
        <f t="shared" ref="Q295" si="1435">P295+D299</f>
        <v>12000</v>
      </c>
      <c r="R295" s="21">
        <f t="shared" ref="R295" si="1436">Q295+D299</f>
        <v>12000</v>
      </c>
      <c r="S295" s="21">
        <f t="shared" ref="S295" si="1437">R295+D299</f>
        <v>12000</v>
      </c>
    </row>
    <row r="296" spans="1:19" x14ac:dyDescent="0.15">
      <c r="A296" s="20" t="str">
        <f t="shared" si="1423"/>
        <v>控室×５室</v>
      </c>
      <c r="B296" s="2">
        <v>0.52083333333333304</v>
      </c>
      <c r="C296" s="1" t="str">
        <f t="shared" si="1413"/>
        <v>控室×５室0.520833333333333</v>
      </c>
      <c r="D296" s="5">
        <f>D295</f>
        <v>0</v>
      </c>
      <c r="E296" s="4" t="s">
        <v>42</v>
      </c>
      <c r="F296" s="4" t="s">
        <v>42</v>
      </c>
      <c r="G296" s="4" t="s">
        <v>42</v>
      </c>
      <c r="H296" s="4">
        <f t="shared" si="1432"/>
        <v>12000</v>
      </c>
      <c r="I296" s="4">
        <f t="shared" si="1432"/>
        <v>12000</v>
      </c>
      <c r="J296" s="4">
        <f t="shared" si="1432"/>
        <v>12000</v>
      </c>
      <c r="K296" s="4" t="s">
        <v>42</v>
      </c>
      <c r="L296" s="4" t="s">
        <v>42</v>
      </c>
      <c r="M296" s="4">
        <f t="shared" si="1433"/>
        <v>12000</v>
      </c>
      <c r="N296" s="4">
        <f t="shared" si="1433"/>
        <v>12000</v>
      </c>
      <c r="O296" s="4">
        <f t="shared" si="1433"/>
        <v>12000</v>
      </c>
      <c r="P296" s="21">
        <f t="shared" ref="P296" si="1438">O296+D299</f>
        <v>12000</v>
      </c>
      <c r="Q296" s="21">
        <f t="shared" ref="Q296" si="1439">P296+D299</f>
        <v>12000</v>
      </c>
      <c r="R296" s="21">
        <f t="shared" ref="R296" si="1440">Q296+D299</f>
        <v>12000</v>
      </c>
      <c r="S296" s="21">
        <f t="shared" ref="S296" si="1441">R296+D299</f>
        <v>12000</v>
      </c>
    </row>
    <row r="297" spans="1:19" x14ac:dyDescent="0.15">
      <c r="A297" s="20" t="str">
        <f t="shared" si="1423"/>
        <v>控室×５室</v>
      </c>
      <c r="B297" s="2">
        <v>0.54166666666666696</v>
      </c>
      <c r="C297" s="1" t="str">
        <f t="shared" si="1413"/>
        <v>控室×５室0.541666666666667</v>
      </c>
      <c r="D297" s="3">
        <v>0</v>
      </c>
      <c r="E297" s="4" t="s">
        <v>42</v>
      </c>
      <c r="F297" s="4" t="s">
        <v>42</v>
      </c>
      <c r="G297" s="4" t="s">
        <v>42</v>
      </c>
      <c r="H297" s="3">
        <v>12000</v>
      </c>
      <c r="I297" s="4">
        <f>H297+D298</f>
        <v>12000</v>
      </c>
      <c r="J297" s="5">
        <f>I297+D298</f>
        <v>12000</v>
      </c>
      <c r="K297" s="4" t="s">
        <v>42</v>
      </c>
      <c r="L297" s="4" t="s">
        <v>42</v>
      </c>
      <c r="M297" s="3">
        <v>12000</v>
      </c>
      <c r="N297" s="4">
        <f>M297+D298</f>
        <v>12000</v>
      </c>
      <c r="O297" s="4">
        <f>N297+D298</f>
        <v>12000</v>
      </c>
      <c r="P297" s="21">
        <f t="shared" ref="P297" si="1442">O297+D299</f>
        <v>12000</v>
      </c>
      <c r="Q297" s="21">
        <f t="shared" ref="Q297" si="1443">P297+D299</f>
        <v>12000</v>
      </c>
      <c r="R297" s="21">
        <f t="shared" ref="R297" si="1444">Q297+D299</f>
        <v>12000</v>
      </c>
      <c r="S297" s="21">
        <f t="shared" ref="S297" si="1445">R297+D299</f>
        <v>12000</v>
      </c>
    </row>
    <row r="298" spans="1:19" x14ac:dyDescent="0.15">
      <c r="A298" s="20" t="str">
        <f t="shared" si="1423"/>
        <v>控室×５室</v>
      </c>
      <c r="B298" s="2">
        <v>0.66666666666666663</v>
      </c>
      <c r="C298" s="1" t="str">
        <f t="shared" si="1413"/>
        <v>控室×５室0.666666666666667</v>
      </c>
      <c r="D298" s="3">
        <v>0</v>
      </c>
      <c r="E298" s="4" t="s">
        <v>42</v>
      </c>
      <c r="F298" s="4" t="s">
        <v>42</v>
      </c>
      <c r="G298" s="4" t="s">
        <v>42</v>
      </c>
      <c r="H298" s="4" t="s">
        <v>42</v>
      </c>
      <c r="I298" s="4" t="s">
        <v>42</v>
      </c>
      <c r="J298" s="4" t="s">
        <v>42</v>
      </c>
      <c r="K298" s="4" t="s">
        <v>42</v>
      </c>
      <c r="L298" s="4" t="s">
        <v>42</v>
      </c>
      <c r="M298" s="4">
        <f t="shared" ref="M298:O299" si="1446">M299+$D298</f>
        <v>12000</v>
      </c>
      <c r="N298" s="4">
        <f t="shared" si="1446"/>
        <v>12000</v>
      </c>
      <c r="O298" s="4">
        <f t="shared" si="1446"/>
        <v>12000</v>
      </c>
      <c r="P298" s="21">
        <f t="shared" ref="P298" si="1447">O298+D299</f>
        <v>12000</v>
      </c>
      <c r="Q298" s="21">
        <f t="shared" ref="Q298" si="1448">P298+D299</f>
        <v>12000</v>
      </c>
      <c r="R298" s="21">
        <f t="shared" ref="R298" si="1449">Q298+D299</f>
        <v>12000</v>
      </c>
      <c r="S298" s="21">
        <f t="shared" ref="S298" si="1450">R298+D299</f>
        <v>12000</v>
      </c>
    </row>
    <row r="299" spans="1:19" x14ac:dyDescent="0.15">
      <c r="A299" s="20" t="str">
        <f t="shared" si="1423"/>
        <v>控室×５室</v>
      </c>
      <c r="B299" s="2">
        <v>0.6875</v>
      </c>
      <c r="C299" s="1" t="str">
        <f t="shared" si="1413"/>
        <v>控室×５室0.6875</v>
      </c>
      <c r="D299" s="5">
        <f>D298</f>
        <v>0</v>
      </c>
      <c r="E299" s="4" t="s">
        <v>42</v>
      </c>
      <c r="F299" s="4" t="s">
        <v>42</v>
      </c>
      <c r="G299" s="4" t="s">
        <v>42</v>
      </c>
      <c r="H299" s="4" t="s">
        <v>42</v>
      </c>
      <c r="I299" s="4" t="s">
        <v>42</v>
      </c>
      <c r="J299" s="4" t="s">
        <v>42</v>
      </c>
      <c r="K299" s="4" t="s">
        <v>42</v>
      </c>
      <c r="L299" s="4" t="s">
        <v>42</v>
      </c>
      <c r="M299" s="4">
        <f t="shared" si="1446"/>
        <v>12000</v>
      </c>
      <c r="N299" s="4">
        <f t="shared" si="1446"/>
        <v>12000</v>
      </c>
      <c r="O299" s="4">
        <f t="shared" si="1446"/>
        <v>12000</v>
      </c>
      <c r="P299" s="21">
        <f t="shared" ref="P299" si="1451">O299+D299</f>
        <v>12000</v>
      </c>
      <c r="Q299" s="21">
        <f t="shared" ref="Q299" si="1452">P299+D299</f>
        <v>12000</v>
      </c>
      <c r="R299" s="21">
        <f t="shared" ref="R299" si="1453">Q299+D299</f>
        <v>12000</v>
      </c>
      <c r="S299" s="21">
        <f t="shared" ref="S299" si="1454">R299+D299</f>
        <v>12000</v>
      </c>
    </row>
    <row r="300" spans="1:19" x14ac:dyDescent="0.15">
      <c r="A300" s="20" t="str">
        <f t="shared" si="1423"/>
        <v>控室×５室</v>
      </c>
      <c r="B300" s="2">
        <v>0.70833333333333337</v>
      </c>
      <c r="C300" s="1" t="str">
        <f t="shared" si="1413"/>
        <v>控室×５室0.708333333333333</v>
      </c>
      <c r="D300" s="3">
        <v>0</v>
      </c>
      <c r="E300" s="4" t="s">
        <v>42</v>
      </c>
      <c r="F300" s="4" t="s">
        <v>42</v>
      </c>
      <c r="G300" s="4" t="s">
        <v>42</v>
      </c>
      <c r="H300" s="4" t="s">
        <v>42</v>
      </c>
      <c r="I300" s="4" t="s">
        <v>42</v>
      </c>
      <c r="J300" s="4" t="s">
        <v>42</v>
      </c>
      <c r="K300" s="4" t="s">
        <v>42</v>
      </c>
      <c r="L300" s="4" t="s">
        <v>42</v>
      </c>
      <c r="M300" s="3">
        <v>12000</v>
      </c>
      <c r="N300" s="4">
        <f>M300+D299</f>
        <v>12000</v>
      </c>
      <c r="O300" s="4">
        <f>N300+D299</f>
        <v>12000</v>
      </c>
      <c r="P300" s="21">
        <f t="shared" ref="P300" si="1455">O300+D299</f>
        <v>12000</v>
      </c>
      <c r="Q300" s="21">
        <f t="shared" ref="Q300" si="1456">P300+D299</f>
        <v>12000</v>
      </c>
      <c r="R300" s="21">
        <f t="shared" ref="R300" si="1457">Q300+D299</f>
        <v>12000</v>
      </c>
      <c r="S300" s="21">
        <f t="shared" ref="S300" si="1458">R300+D299</f>
        <v>12000</v>
      </c>
    </row>
  </sheetData>
  <autoFilter ref="A1:A196" xr:uid="{00000000-0009-0000-0000-000002000000}"/>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簡易見積</vt:lpstr>
      <vt:lpstr>Sheet2</vt:lpstr>
      <vt:lpstr>Sheet3</vt:lpstr>
      <vt:lpstr>簡易見積!Print_Area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運営企画担当</dc:creator>
  <cp:lastModifiedBy>山田　学</cp:lastModifiedBy>
  <cp:lastPrinted>2019-08-27T06:15:48Z</cp:lastPrinted>
  <dcterms:created xsi:type="dcterms:W3CDTF">2015-02-17T07:16:22Z</dcterms:created>
  <dcterms:modified xsi:type="dcterms:W3CDTF">2024-12-10T01:32:25Z</dcterms:modified>
</cp:coreProperties>
</file>